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Lenovo\Desktop\Press ot denia\12.10\"/>
    </mc:Choice>
  </mc:AlternateContent>
  <xr:revisionPtr revIDLastSave="0" documentId="8_{3440C934-1127-4676-92A5-A5728D27570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EU27imp271600_2008_2022" sheetId="53" r:id="rId1"/>
    <sheet name="EU27exp271600_2008_2022" sheetId="50" r:id="rId2"/>
    <sheet name="EU27bal271600_2008_2022" sheetId="5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9" i="54" l="1"/>
  <c r="Q88" i="54"/>
  <c r="Q86" i="54"/>
  <c r="Q85" i="54"/>
  <c r="Q83" i="54"/>
  <c r="Q82" i="54"/>
  <c r="Q80" i="54"/>
  <c r="Q79" i="54"/>
  <c r="Q77" i="54"/>
  <c r="Q76" i="54"/>
  <c r="Q74" i="54"/>
  <c r="Q73" i="54"/>
  <c r="Q71" i="54"/>
  <c r="Q70" i="54"/>
  <c r="Q68" i="54"/>
  <c r="Q67" i="54"/>
  <c r="Q65" i="54"/>
  <c r="Q64" i="54"/>
  <c r="Q62" i="54"/>
  <c r="Q61" i="54"/>
  <c r="Q59" i="54"/>
  <c r="Q58" i="54"/>
  <c r="Q56" i="54"/>
  <c r="Q55" i="54"/>
  <c r="Q53" i="54"/>
  <c r="Q52" i="54"/>
  <c r="Q50" i="54"/>
  <c r="Q49" i="54"/>
  <c r="Q47" i="54"/>
  <c r="Q46" i="54"/>
  <c r="Q44" i="54"/>
  <c r="Q43" i="54"/>
  <c r="Q41" i="54"/>
  <c r="Q40" i="54"/>
  <c r="Q38" i="54"/>
  <c r="Q37" i="54"/>
  <c r="Q35" i="54"/>
  <c r="Q34" i="54"/>
  <c r="Q32" i="54"/>
  <c r="Q31" i="54"/>
  <c r="Q29" i="54"/>
  <c r="Q28" i="54"/>
  <c r="Q26" i="54"/>
  <c r="Q25" i="54"/>
  <c r="Q23" i="54"/>
  <c r="Q22" i="54"/>
  <c r="Q20" i="54"/>
  <c r="Q19" i="54"/>
  <c r="Q17" i="54"/>
  <c r="Q16" i="54"/>
  <c r="Q14" i="54"/>
  <c r="Q13" i="54"/>
  <c r="Q11" i="54"/>
  <c r="Q10" i="54"/>
  <c r="P90" i="54"/>
  <c r="O90" i="54"/>
  <c r="N90" i="54"/>
  <c r="M90" i="54"/>
  <c r="L90" i="54"/>
  <c r="K90" i="54"/>
  <c r="J90" i="54"/>
  <c r="I90" i="54"/>
  <c r="H90" i="54"/>
  <c r="G90" i="54"/>
  <c r="F90" i="54"/>
  <c r="E90" i="54"/>
  <c r="D90" i="54"/>
  <c r="C90" i="54"/>
  <c r="B90" i="54"/>
  <c r="Q90" i="54" s="1"/>
  <c r="P87" i="54"/>
  <c r="O87" i="54"/>
  <c r="N87" i="54"/>
  <c r="M87" i="54"/>
  <c r="L87" i="54"/>
  <c r="K87" i="54"/>
  <c r="J87" i="54"/>
  <c r="I87" i="54"/>
  <c r="H87" i="54"/>
  <c r="G87" i="54"/>
  <c r="F87" i="54"/>
  <c r="E87" i="54"/>
  <c r="D87" i="54"/>
  <c r="C87" i="54"/>
  <c r="B87" i="54"/>
  <c r="Q87" i="54" s="1"/>
  <c r="P84" i="54"/>
  <c r="O84" i="54"/>
  <c r="N84" i="54"/>
  <c r="M84" i="54"/>
  <c r="L84" i="54"/>
  <c r="K84" i="54"/>
  <c r="J84" i="54"/>
  <c r="I84" i="54"/>
  <c r="H84" i="54"/>
  <c r="G84" i="54"/>
  <c r="F84" i="54"/>
  <c r="E84" i="54"/>
  <c r="D84" i="54"/>
  <c r="C84" i="54"/>
  <c r="B84" i="54"/>
  <c r="Q84" i="54" s="1"/>
  <c r="P81" i="54"/>
  <c r="O81" i="54"/>
  <c r="N81" i="54"/>
  <c r="M81" i="54"/>
  <c r="L81" i="54"/>
  <c r="K81" i="54"/>
  <c r="J81" i="54"/>
  <c r="I81" i="54"/>
  <c r="H81" i="54"/>
  <c r="G81" i="54"/>
  <c r="F81" i="54"/>
  <c r="E81" i="54"/>
  <c r="D81" i="54"/>
  <c r="C81" i="54"/>
  <c r="B81" i="54"/>
  <c r="Q81" i="54" s="1"/>
  <c r="P78" i="54"/>
  <c r="O78" i="54"/>
  <c r="N78" i="54"/>
  <c r="M78" i="54"/>
  <c r="L78" i="54"/>
  <c r="K78" i="54"/>
  <c r="J78" i="54"/>
  <c r="I78" i="54"/>
  <c r="H78" i="54"/>
  <c r="G78" i="54"/>
  <c r="F78" i="54"/>
  <c r="E78" i="54"/>
  <c r="D78" i="54"/>
  <c r="C78" i="54"/>
  <c r="B78" i="54"/>
  <c r="Q78" i="54" s="1"/>
  <c r="P75" i="54"/>
  <c r="O75" i="54"/>
  <c r="N75" i="54"/>
  <c r="M75" i="54"/>
  <c r="L75" i="54"/>
  <c r="K75" i="54"/>
  <c r="J75" i="54"/>
  <c r="I75" i="54"/>
  <c r="H75" i="54"/>
  <c r="G75" i="54"/>
  <c r="F75" i="54"/>
  <c r="E75" i="54"/>
  <c r="D75" i="54"/>
  <c r="C75" i="54"/>
  <c r="B75" i="54"/>
  <c r="Q75" i="54" s="1"/>
  <c r="P72" i="54"/>
  <c r="O72" i="54"/>
  <c r="N72" i="54"/>
  <c r="M72" i="54"/>
  <c r="L72" i="54"/>
  <c r="K72" i="54"/>
  <c r="J72" i="54"/>
  <c r="I72" i="54"/>
  <c r="H72" i="54"/>
  <c r="G72" i="54"/>
  <c r="F72" i="54"/>
  <c r="E72" i="54"/>
  <c r="D72" i="54"/>
  <c r="C72" i="54"/>
  <c r="B72" i="54"/>
  <c r="Q72" i="54" s="1"/>
  <c r="P69" i="54"/>
  <c r="O69" i="54"/>
  <c r="N69" i="54"/>
  <c r="M69" i="54"/>
  <c r="L69" i="54"/>
  <c r="K69" i="54"/>
  <c r="J69" i="54"/>
  <c r="I69" i="54"/>
  <c r="H69" i="54"/>
  <c r="G69" i="54"/>
  <c r="F69" i="54"/>
  <c r="E69" i="54"/>
  <c r="D69" i="54"/>
  <c r="C69" i="54"/>
  <c r="B69" i="54"/>
  <c r="Q69" i="54" s="1"/>
  <c r="P66" i="54"/>
  <c r="O66" i="54"/>
  <c r="N66" i="54"/>
  <c r="M66" i="54"/>
  <c r="L66" i="54"/>
  <c r="K66" i="54"/>
  <c r="J66" i="54"/>
  <c r="I66" i="54"/>
  <c r="H66" i="54"/>
  <c r="G66" i="54"/>
  <c r="F66" i="54"/>
  <c r="E66" i="54"/>
  <c r="D66" i="54"/>
  <c r="C66" i="54"/>
  <c r="B66" i="54"/>
  <c r="Q66" i="54" s="1"/>
  <c r="P63" i="54"/>
  <c r="O63" i="54"/>
  <c r="N63" i="54"/>
  <c r="M63" i="54"/>
  <c r="L63" i="54"/>
  <c r="K63" i="54"/>
  <c r="J63" i="54"/>
  <c r="I63" i="54"/>
  <c r="H63" i="54"/>
  <c r="G63" i="54"/>
  <c r="F63" i="54"/>
  <c r="Q63" i="54" s="1"/>
  <c r="E63" i="54"/>
  <c r="D63" i="54"/>
  <c r="C63" i="54"/>
  <c r="B63" i="54"/>
  <c r="P60" i="54"/>
  <c r="O60" i="54"/>
  <c r="N60" i="54"/>
  <c r="M60" i="54"/>
  <c r="L60" i="54"/>
  <c r="K60" i="54"/>
  <c r="J60" i="54"/>
  <c r="I60" i="54"/>
  <c r="H60" i="54"/>
  <c r="G60" i="54"/>
  <c r="F60" i="54"/>
  <c r="E60" i="54"/>
  <c r="D60" i="54"/>
  <c r="C60" i="54"/>
  <c r="B60" i="54"/>
  <c r="P57" i="54"/>
  <c r="O57" i="54"/>
  <c r="N57" i="54"/>
  <c r="M57" i="54"/>
  <c r="L57" i="54"/>
  <c r="K57" i="54"/>
  <c r="J57" i="54"/>
  <c r="I57" i="54"/>
  <c r="H57" i="54"/>
  <c r="G57" i="54"/>
  <c r="F57" i="54"/>
  <c r="E57" i="54"/>
  <c r="D57" i="54"/>
  <c r="C57" i="54"/>
  <c r="B57" i="54"/>
  <c r="Q57" i="54" s="1"/>
  <c r="P54" i="54"/>
  <c r="O54" i="54"/>
  <c r="N54" i="54"/>
  <c r="M54" i="54"/>
  <c r="L54" i="54"/>
  <c r="K54" i="54"/>
  <c r="J54" i="54"/>
  <c r="I54" i="54"/>
  <c r="H54" i="54"/>
  <c r="G54" i="54"/>
  <c r="F54" i="54"/>
  <c r="E54" i="54"/>
  <c r="D54" i="54"/>
  <c r="C54" i="54"/>
  <c r="Q54" i="54" s="1"/>
  <c r="B54" i="54"/>
  <c r="P51" i="54"/>
  <c r="O51" i="54"/>
  <c r="N51" i="54"/>
  <c r="M51" i="54"/>
  <c r="L51" i="54"/>
  <c r="K51" i="54"/>
  <c r="J51" i="54"/>
  <c r="I51" i="54"/>
  <c r="H51" i="54"/>
  <c r="G51" i="54"/>
  <c r="F51" i="54"/>
  <c r="E51" i="54"/>
  <c r="D51" i="54"/>
  <c r="C51" i="54"/>
  <c r="B51" i="54"/>
  <c r="Q51" i="54" s="1"/>
  <c r="P48" i="54"/>
  <c r="O48" i="54"/>
  <c r="N48" i="54"/>
  <c r="M48" i="54"/>
  <c r="L48" i="54"/>
  <c r="K48" i="54"/>
  <c r="J48" i="54"/>
  <c r="I48" i="54"/>
  <c r="H48" i="54"/>
  <c r="G48" i="54"/>
  <c r="F48" i="54"/>
  <c r="E48" i="54"/>
  <c r="D48" i="54"/>
  <c r="C48" i="54"/>
  <c r="B48" i="54"/>
  <c r="Q48" i="54" s="1"/>
  <c r="P45" i="54"/>
  <c r="O45" i="54"/>
  <c r="N45" i="54"/>
  <c r="M45" i="54"/>
  <c r="L45" i="54"/>
  <c r="K45" i="54"/>
  <c r="J45" i="54"/>
  <c r="I45" i="54"/>
  <c r="H45" i="54"/>
  <c r="G45" i="54"/>
  <c r="Q45" i="54" s="1"/>
  <c r="F45" i="54"/>
  <c r="E45" i="54"/>
  <c r="D45" i="54"/>
  <c r="C45" i="54"/>
  <c r="B45" i="54"/>
  <c r="P42" i="54"/>
  <c r="O42" i="54"/>
  <c r="N42" i="54"/>
  <c r="M42" i="54"/>
  <c r="L42" i="54"/>
  <c r="K42" i="54"/>
  <c r="J42" i="54"/>
  <c r="I42" i="54"/>
  <c r="H42" i="54"/>
  <c r="G42" i="54"/>
  <c r="F42" i="54"/>
  <c r="E42" i="54"/>
  <c r="D42" i="54"/>
  <c r="C42" i="54"/>
  <c r="B42" i="54"/>
  <c r="Q42" i="54" s="1"/>
  <c r="P39" i="54"/>
  <c r="O39" i="54"/>
  <c r="N39" i="54"/>
  <c r="M39" i="54"/>
  <c r="L39" i="54"/>
  <c r="K39" i="54"/>
  <c r="J39" i="54"/>
  <c r="I39" i="54"/>
  <c r="H39" i="54"/>
  <c r="G39" i="54"/>
  <c r="F39" i="54"/>
  <c r="E39" i="54"/>
  <c r="Q39" i="54" s="1"/>
  <c r="D39" i="54"/>
  <c r="C39" i="54"/>
  <c r="B39" i="54"/>
  <c r="P36" i="54"/>
  <c r="O36" i="54"/>
  <c r="N36" i="54"/>
  <c r="M36" i="54"/>
  <c r="L36" i="54"/>
  <c r="K36" i="54"/>
  <c r="J36" i="54"/>
  <c r="I36" i="54"/>
  <c r="H36" i="54"/>
  <c r="G36" i="54"/>
  <c r="F36" i="54"/>
  <c r="E36" i="54"/>
  <c r="D36" i="54"/>
  <c r="C36" i="54"/>
  <c r="B36" i="54"/>
  <c r="Q36" i="54" s="1"/>
  <c r="P33" i="54"/>
  <c r="O33" i="54"/>
  <c r="N33" i="54"/>
  <c r="M33" i="54"/>
  <c r="L33" i="54"/>
  <c r="K33" i="54"/>
  <c r="J33" i="54"/>
  <c r="I33" i="54"/>
  <c r="H33" i="54"/>
  <c r="G33" i="54"/>
  <c r="F33" i="54"/>
  <c r="E33" i="54"/>
  <c r="D33" i="54"/>
  <c r="C33" i="54"/>
  <c r="B33" i="54"/>
  <c r="Q33" i="54" s="1"/>
  <c r="P30" i="54"/>
  <c r="O30" i="54"/>
  <c r="N30" i="54"/>
  <c r="M30" i="54"/>
  <c r="L30" i="54"/>
  <c r="K30" i="54"/>
  <c r="J30" i="54"/>
  <c r="I30" i="54"/>
  <c r="H30" i="54"/>
  <c r="G30" i="54"/>
  <c r="F30" i="54"/>
  <c r="E30" i="54"/>
  <c r="D30" i="54"/>
  <c r="C30" i="54"/>
  <c r="B30" i="54"/>
  <c r="Q30" i="54" s="1"/>
  <c r="P27" i="54"/>
  <c r="O27" i="54"/>
  <c r="N27" i="54"/>
  <c r="M27" i="54"/>
  <c r="L27" i="54"/>
  <c r="K27" i="54"/>
  <c r="J27" i="54"/>
  <c r="I27" i="54"/>
  <c r="H27" i="54"/>
  <c r="G27" i="54"/>
  <c r="F27" i="54"/>
  <c r="E27" i="54"/>
  <c r="D27" i="54"/>
  <c r="C27" i="54"/>
  <c r="B27" i="54"/>
  <c r="Q27" i="54" s="1"/>
  <c r="P24" i="54"/>
  <c r="O24" i="54"/>
  <c r="N24" i="54"/>
  <c r="M24" i="54"/>
  <c r="L24" i="54"/>
  <c r="K24" i="54"/>
  <c r="J24" i="54"/>
  <c r="I24" i="54"/>
  <c r="H24" i="54"/>
  <c r="G24" i="54"/>
  <c r="F24" i="54"/>
  <c r="E24" i="54"/>
  <c r="D24" i="54"/>
  <c r="C24" i="54"/>
  <c r="B24" i="54"/>
  <c r="Q24" i="54" s="1"/>
  <c r="P21" i="54"/>
  <c r="O21" i="54"/>
  <c r="N21" i="54"/>
  <c r="M21" i="54"/>
  <c r="L21" i="54"/>
  <c r="K21" i="54"/>
  <c r="J21" i="54"/>
  <c r="I21" i="54"/>
  <c r="H21" i="54"/>
  <c r="G21" i="54"/>
  <c r="Q21" i="54" s="1"/>
  <c r="F21" i="54"/>
  <c r="E21" i="54"/>
  <c r="D21" i="54"/>
  <c r="C21" i="54"/>
  <c r="B21" i="54"/>
  <c r="P18" i="54"/>
  <c r="O18" i="54"/>
  <c r="N18" i="54"/>
  <c r="M18" i="54"/>
  <c r="L18" i="54"/>
  <c r="K18" i="54"/>
  <c r="J18" i="54"/>
  <c r="I18" i="54"/>
  <c r="H18" i="54"/>
  <c r="G18" i="54"/>
  <c r="F18" i="54"/>
  <c r="E18" i="54"/>
  <c r="D18" i="54"/>
  <c r="C18" i="54"/>
  <c r="B18" i="54"/>
  <c r="Q18" i="54" s="1"/>
  <c r="P15" i="54"/>
  <c r="O15" i="54"/>
  <c r="N15" i="54"/>
  <c r="M15" i="54"/>
  <c r="L15" i="54"/>
  <c r="K15" i="54"/>
  <c r="J15" i="54"/>
  <c r="I15" i="54"/>
  <c r="H15" i="54"/>
  <c r="G15" i="54"/>
  <c r="F15" i="54"/>
  <c r="E15" i="54"/>
  <c r="Q15" i="54" s="1"/>
  <c r="D15" i="54"/>
  <c r="C15" i="54"/>
  <c r="B15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D12" i="54"/>
  <c r="C12" i="54"/>
  <c r="B12" i="54"/>
  <c r="Q12" i="54" s="1"/>
  <c r="P9" i="54"/>
  <c r="O9" i="54"/>
  <c r="N9" i="54"/>
  <c r="M9" i="54"/>
  <c r="L9" i="54"/>
  <c r="K9" i="54"/>
  <c r="J9" i="54"/>
  <c r="I9" i="54"/>
  <c r="H9" i="54"/>
  <c r="G9" i="54"/>
  <c r="F9" i="54"/>
  <c r="E9" i="54"/>
  <c r="D9" i="54"/>
  <c r="C9" i="54"/>
  <c r="B9" i="54"/>
  <c r="Q9" i="54" s="1"/>
  <c r="Q60" i="54" l="1"/>
  <c r="P6" i="54"/>
  <c r="O6" i="54"/>
  <c r="N6" i="54"/>
  <c r="M6" i="54"/>
  <c r="L6" i="54"/>
  <c r="K6" i="54"/>
  <c r="J6" i="54"/>
  <c r="I6" i="54"/>
  <c r="H6" i="54"/>
  <c r="G6" i="54"/>
  <c r="F6" i="54"/>
  <c r="E6" i="54"/>
  <c r="D6" i="54"/>
  <c r="C6" i="54"/>
  <c r="B6" i="54"/>
  <c r="Q6" i="54" s="1"/>
  <c r="P4" i="53"/>
  <c r="P29" i="53" s="1"/>
  <c r="O4" i="53"/>
  <c r="O29" i="53" s="1"/>
  <c r="N4" i="53"/>
  <c r="N29" i="53" s="1"/>
  <c r="M4" i="53"/>
  <c r="M29" i="53" s="1"/>
  <c r="L4" i="53"/>
  <c r="L29" i="53" s="1"/>
  <c r="K4" i="53"/>
  <c r="K29" i="53" s="1"/>
  <c r="J4" i="53"/>
  <c r="J29" i="53" s="1"/>
  <c r="I4" i="53"/>
  <c r="I29" i="53" s="1"/>
  <c r="H4" i="53"/>
  <c r="H29" i="53" s="1"/>
  <c r="G4" i="53"/>
  <c r="G29" i="53" s="1"/>
  <c r="F4" i="53"/>
  <c r="F29" i="53" s="1"/>
  <c r="E4" i="53"/>
  <c r="E29" i="53" s="1"/>
  <c r="D4" i="53"/>
  <c r="D29" i="53" s="1"/>
  <c r="C4" i="53"/>
  <c r="C29" i="53" s="1"/>
  <c r="B4" i="53"/>
  <c r="B29" i="53" s="1"/>
  <c r="P4" i="50" l="1"/>
  <c r="P24" i="50" s="1"/>
  <c r="O4" i="50"/>
  <c r="O24" i="50" s="1"/>
  <c r="N4" i="50"/>
  <c r="N24" i="50" s="1"/>
  <c r="M4" i="50"/>
  <c r="M24" i="50" s="1"/>
  <c r="L4" i="50"/>
  <c r="L24" i="50" s="1"/>
  <c r="K4" i="50"/>
  <c r="K24" i="50" s="1"/>
  <c r="J4" i="50"/>
  <c r="J24" i="50" s="1"/>
  <c r="I4" i="50"/>
  <c r="I24" i="50" s="1"/>
  <c r="H4" i="50"/>
  <c r="H24" i="50" s="1"/>
  <c r="G4" i="50"/>
  <c r="G24" i="50" s="1"/>
  <c r="F4" i="50"/>
  <c r="F24" i="50" s="1"/>
  <c r="E4" i="50"/>
  <c r="E24" i="50" s="1"/>
  <c r="D4" i="50"/>
  <c r="D24" i="50" s="1"/>
  <c r="C4" i="50"/>
  <c r="C24" i="50" s="1"/>
  <c r="B4" i="50"/>
  <c r="B24" i="50" s="1"/>
</calcChain>
</file>

<file path=xl/sharedStrings.xml><?xml version="1.0" encoding="utf-8"?>
<sst xmlns="http://schemas.openxmlformats.org/spreadsheetml/2006/main" count="173" uniqueCount="98">
  <si>
    <t>Greece</t>
  </si>
  <si>
    <t>Slovenia</t>
  </si>
  <si>
    <t>Czech Republic</t>
  </si>
  <si>
    <t>Romania</t>
  </si>
  <si>
    <t>Italy</t>
  </si>
  <si>
    <t>Hungary</t>
  </si>
  <si>
    <t>Netherlands</t>
  </si>
  <si>
    <t>Spain</t>
  </si>
  <si>
    <t>Denmark</t>
  </si>
  <si>
    <t>Ireland</t>
  </si>
  <si>
    <t>Germany</t>
  </si>
  <si>
    <t>Austria</t>
  </si>
  <si>
    <t>Slovakia</t>
  </si>
  <si>
    <t>Luxembourg</t>
  </si>
  <si>
    <t>Poland</t>
  </si>
  <si>
    <t>Belgium</t>
  </si>
  <si>
    <t>Croatia</t>
  </si>
  <si>
    <t>Estonia</t>
  </si>
  <si>
    <t>France</t>
  </si>
  <si>
    <t>Malta</t>
  </si>
  <si>
    <t>Latvia</t>
  </si>
  <si>
    <t>Sweden</t>
  </si>
  <si>
    <t>Lithuania</t>
  </si>
  <si>
    <t>Portugal</t>
  </si>
  <si>
    <t>Finland</t>
  </si>
  <si>
    <t>Bulgaria</t>
  </si>
  <si>
    <t>European Union (EU 27) Aggregation</t>
  </si>
  <si>
    <t>GWh</t>
  </si>
  <si>
    <t xml:space="preserve">Türkiye </t>
  </si>
  <si>
    <t xml:space="preserve">Serbia </t>
  </si>
  <si>
    <t>Дял на БГ в износа на ЕС</t>
  </si>
  <si>
    <t>Позиция на БГ в износа на ЕС</t>
  </si>
  <si>
    <t>Позиция на БГ във вноса на ЕС</t>
  </si>
  <si>
    <t>Дял на БГ във вноса на ЕС</t>
  </si>
  <si>
    <t>Източник: Данните са от www.trademap.org към октомври 2023 г. с последващи собствени изчисления на база огледални данни и интерполация за отделни години за Германия, Франция, Испания, Финландия и Португалия</t>
  </si>
  <si>
    <t>ЕС 27 износ</t>
  </si>
  <si>
    <t>ЕС 27 внос</t>
  </si>
  <si>
    <t>ЕС 27 баланс</t>
  </si>
  <si>
    <t>Germany износ</t>
  </si>
  <si>
    <t>Belgium износ</t>
  </si>
  <si>
    <t>Denmark износ</t>
  </si>
  <si>
    <t>Spain износ</t>
  </si>
  <si>
    <t>Sweden износ</t>
  </si>
  <si>
    <t>France износ</t>
  </si>
  <si>
    <t>Czech Republic износ</t>
  </si>
  <si>
    <t>Austria износ</t>
  </si>
  <si>
    <t>Poland износ</t>
  </si>
  <si>
    <t>Slovakia износ</t>
  </si>
  <si>
    <t>Hungary износ</t>
  </si>
  <si>
    <t>Slovenia износ</t>
  </si>
  <si>
    <t>Croatia износ</t>
  </si>
  <si>
    <t>Portugal износ</t>
  </si>
  <si>
    <t>Italy износ</t>
  </si>
  <si>
    <t>Romania износ</t>
  </si>
  <si>
    <t>Estonia износ</t>
  </si>
  <si>
    <t>Bulgaria износ</t>
  </si>
  <si>
    <t>Latvia износ</t>
  </si>
  <si>
    <t>Lithuania износ</t>
  </si>
  <si>
    <t>Greece износ</t>
  </si>
  <si>
    <t>Ireland износ</t>
  </si>
  <si>
    <t>Finland износ</t>
  </si>
  <si>
    <t>Luxembourg износ</t>
  </si>
  <si>
    <t>Malta износ</t>
  </si>
  <si>
    <t>Netherlands износ</t>
  </si>
  <si>
    <t>Türkiye износ</t>
  </si>
  <si>
    <t>Serbia износ</t>
  </si>
  <si>
    <t>Germany баланс</t>
  </si>
  <si>
    <t>Belgium баланс</t>
  </si>
  <si>
    <t>Denmark баланс</t>
  </si>
  <si>
    <t>Spain баланс</t>
  </si>
  <si>
    <t>Sweden баланс</t>
  </si>
  <si>
    <t>France баланс</t>
  </si>
  <si>
    <t>Czech Republic баланс</t>
  </si>
  <si>
    <t>Austria баланс</t>
  </si>
  <si>
    <t>Poland баланс</t>
  </si>
  <si>
    <t>Slovakia баланс</t>
  </si>
  <si>
    <t>Hungary баланс</t>
  </si>
  <si>
    <t>Slovenia баланс</t>
  </si>
  <si>
    <t>Croatia баланс</t>
  </si>
  <si>
    <t>Portugal баланс</t>
  </si>
  <si>
    <t>Italy баланс</t>
  </si>
  <si>
    <t>Romania баланс</t>
  </si>
  <si>
    <t>Estonia баланс</t>
  </si>
  <si>
    <t>Bulgaria баланс</t>
  </si>
  <si>
    <t>Latvia баланс</t>
  </si>
  <si>
    <t>Lithuania баланс</t>
  </si>
  <si>
    <t>Greece баланс</t>
  </si>
  <si>
    <t>Ireland баланс</t>
  </si>
  <si>
    <t>Finland баланс</t>
  </si>
  <si>
    <t>Luxembourg баланс</t>
  </si>
  <si>
    <t>Malta баланс</t>
  </si>
  <si>
    <t>Netherlands баланс</t>
  </si>
  <si>
    <t>Türkiye баланс</t>
  </si>
  <si>
    <t>Serbia баланс</t>
  </si>
  <si>
    <t>Средно годишно</t>
  </si>
  <si>
    <t>Баланс на износа и вноса на електроенергия от 271600</t>
  </si>
  <si>
    <t>Внос на електроенергия мтп 271600</t>
  </si>
  <si>
    <t>Износ на електроенергия мтп 271600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</si>
</sst>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2B54"/>
      </left>
      <right style="thin">
        <color rgb="FF002B54"/>
      </right>
      <top style="medium">
        <color indexed="64"/>
      </top>
      <bottom style="thin">
        <color rgb="FF002B5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2B54"/>
      </left>
      <right style="thin">
        <color rgb="FF002B54"/>
      </right>
      <top style="thin">
        <color rgb="FF002B5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2B54"/>
      </right>
      <top style="thin">
        <color rgb="FF002B54"/>
      </top>
      <bottom style="medium">
        <color indexed="64"/>
      </bottom>
      <diagonal/>
    </border>
    <border>
      <left style="thin">
        <color rgb="FF002B54"/>
      </left>
      <right style="medium">
        <color indexed="64"/>
      </right>
      <top style="thin">
        <color rgb="FF002B54"/>
      </top>
      <bottom style="medium">
        <color indexed="64"/>
      </bottom>
      <diagonal/>
    </border>
    <border>
      <left style="medium">
        <color indexed="64"/>
      </left>
      <right style="thin">
        <color rgb="FF002B54"/>
      </right>
      <top style="medium">
        <color indexed="64"/>
      </top>
      <bottom style="thin">
        <color rgb="FF002B5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3" fontId="1" fillId="0" borderId="1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0" fontId="1" fillId="0" borderId="4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3" borderId="4" xfId="0" applyFont="1" applyFill="1" applyBorder="1"/>
    <xf numFmtId="3" fontId="1" fillId="3" borderId="11" xfId="0" applyNumberFormat="1" applyFont="1" applyFill="1" applyBorder="1"/>
    <xf numFmtId="3" fontId="1" fillId="3" borderId="12" xfId="0" applyNumberFormat="1" applyFont="1" applyFill="1" applyBorder="1"/>
    <xf numFmtId="3" fontId="1" fillId="3" borderId="26" xfId="0" applyNumberFormat="1" applyFont="1" applyFill="1" applyBorder="1"/>
    <xf numFmtId="3" fontId="1" fillId="3" borderId="13" xfId="0" applyNumberFormat="1" applyFont="1" applyFill="1" applyBorder="1"/>
    <xf numFmtId="3" fontId="1" fillId="3" borderId="28" xfId="0" applyNumberFormat="1" applyFont="1" applyFill="1" applyBorder="1"/>
    <xf numFmtId="0" fontId="1" fillId="3" borderId="5" xfId="0" applyFont="1" applyFill="1" applyBorder="1"/>
    <xf numFmtId="3" fontId="1" fillId="3" borderId="16" xfId="0" applyNumberFormat="1" applyFont="1" applyFill="1" applyBorder="1"/>
    <xf numFmtId="3" fontId="1" fillId="3" borderId="17" xfId="0" applyNumberFormat="1" applyFont="1" applyFill="1" applyBorder="1"/>
    <xf numFmtId="3" fontId="1" fillId="3" borderId="27" xfId="0" applyNumberFormat="1" applyFont="1" applyFill="1" applyBorder="1"/>
    <xf numFmtId="3" fontId="1" fillId="3" borderId="18" xfId="0" applyNumberFormat="1" applyFont="1" applyFill="1" applyBorder="1"/>
    <xf numFmtId="3" fontId="1" fillId="3" borderId="29" xfId="0" applyNumberFormat="1" applyFont="1" applyFill="1" applyBorder="1"/>
    <xf numFmtId="3" fontId="4" fillId="3" borderId="30" xfId="0" applyNumberFormat="1" applyFont="1" applyFill="1" applyBorder="1" applyAlignment="1">
      <alignment horizontal="right" wrapText="1"/>
    </xf>
    <xf numFmtId="3" fontId="4" fillId="3" borderId="31" xfId="0" applyNumberFormat="1" applyFont="1" applyFill="1" applyBorder="1" applyAlignment="1">
      <alignment horizontal="right" wrapText="1"/>
    </xf>
    <xf numFmtId="3" fontId="4" fillId="3" borderId="32" xfId="0" applyNumberFormat="1" applyFont="1" applyFill="1" applyBorder="1" applyAlignment="1">
      <alignment horizontal="right" wrapText="1"/>
    </xf>
    <xf numFmtId="3" fontId="4" fillId="3" borderId="33" xfId="0" applyNumberFormat="1" applyFont="1" applyFill="1" applyBorder="1" applyAlignment="1">
      <alignment horizontal="right" wrapText="1"/>
    </xf>
    <xf numFmtId="3" fontId="4" fillId="3" borderId="34" xfId="0" applyNumberFormat="1" applyFont="1" applyFill="1" applyBorder="1" applyAlignment="1">
      <alignment horizontal="right" wrapText="1"/>
    </xf>
    <xf numFmtId="3" fontId="4" fillId="3" borderId="35" xfId="0" applyNumberFormat="1" applyFont="1" applyFill="1" applyBorder="1" applyAlignment="1">
      <alignment horizontal="right" wrapText="1"/>
    </xf>
    <xf numFmtId="0" fontId="1" fillId="0" borderId="36" xfId="0" applyFont="1" applyBorder="1"/>
    <xf numFmtId="0" fontId="1" fillId="0" borderId="37" xfId="0" applyFont="1" applyBorder="1"/>
    <xf numFmtId="3" fontId="1" fillId="0" borderId="43" xfId="0" applyNumberFormat="1" applyFont="1" applyBorder="1"/>
    <xf numFmtId="3" fontId="1" fillId="0" borderId="42" xfId="0" applyNumberFormat="1" applyFont="1" applyBorder="1"/>
    <xf numFmtId="3" fontId="1" fillId="0" borderId="41" xfId="0" applyNumberFormat="1" applyFont="1" applyBorder="1"/>
    <xf numFmtId="3" fontId="4" fillId="3" borderId="44" xfId="0" applyNumberFormat="1" applyFont="1" applyFill="1" applyBorder="1" applyAlignment="1">
      <alignment horizontal="right" wrapText="1"/>
    </xf>
    <xf numFmtId="3" fontId="4" fillId="3" borderId="45" xfId="0" applyNumberFormat="1" applyFont="1" applyFill="1" applyBorder="1" applyAlignment="1">
      <alignment horizontal="right" wrapText="1"/>
    </xf>
    <xf numFmtId="3" fontId="4" fillId="3" borderId="46" xfId="0" applyNumberFormat="1" applyFont="1" applyFill="1" applyBorder="1" applyAlignment="1">
      <alignment horizontal="right" wrapText="1"/>
    </xf>
    <xf numFmtId="3" fontId="4" fillId="3" borderId="47" xfId="0" applyNumberFormat="1" applyFont="1" applyFill="1" applyBorder="1" applyAlignment="1">
      <alignment horizontal="right" wrapText="1"/>
    </xf>
    <xf numFmtId="3" fontId="4" fillId="3" borderId="48" xfId="0" applyNumberFormat="1" applyFont="1" applyFill="1" applyBorder="1" applyAlignment="1">
      <alignment horizontal="right" wrapText="1"/>
    </xf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3" fontId="1" fillId="0" borderId="2" xfId="0" applyNumberFormat="1" applyFont="1" applyBorder="1"/>
    <xf numFmtId="3" fontId="1" fillId="0" borderId="38" xfId="0" applyNumberFormat="1" applyFont="1" applyBorder="1"/>
    <xf numFmtId="3" fontId="1" fillId="0" borderId="40" xfId="0" applyNumberFormat="1" applyFont="1" applyBorder="1"/>
    <xf numFmtId="0" fontId="0" fillId="0" borderId="0" xfId="0" applyAlignment="1">
      <alignment wrapText="1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5" fillId="0" borderId="1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164" fontId="1" fillId="0" borderId="1" xfId="0" applyNumberFormat="1" applyFont="1" applyBorder="1"/>
    <xf numFmtId="3" fontId="2" fillId="0" borderId="1" xfId="0" applyNumberFormat="1" applyFont="1" applyBorder="1"/>
    <xf numFmtId="3" fontId="1" fillId="3" borderId="1" xfId="0" applyNumberFormat="1" applyFont="1" applyFill="1" applyBorder="1"/>
    <xf numFmtId="3" fontId="4" fillId="3" borderId="1" xfId="0" applyNumberFormat="1" applyFont="1" applyFill="1" applyBorder="1" applyAlignment="1">
      <alignment horizontal="right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wrapText="1"/>
    </xf>
    <xf numFmtId="0" fontId="1" fillId="0" borderId="55" xfId="0" applyFont="1" applyBorder="1"/>
    <xf numFmtId="0" fontId="1" fillId="0" borderId="54" xfId="0" applyFont="1" applyBorder="1"/>
    <xf numFmtId="0" fontId="2" fillId="0" borderId="54" xfId="0" applyFont="1" applyBorder="1" applyAlignment="1">
      <alignment horizontal="left"/>
    </xf>
    <xf numFmtId="0" fontId="1" fillId="0" borderId="39" xfId="0" applyFont="1" applyBorder="1"/>
    <xf numFmtId="0" fontId="1" fillId="3" borderId="2" xfId="0" applyFont="1" applyFill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3" fontId="1" fillId="3" borderId="14" xfId="0" applyNumberFormat="1" applyFont="1" applyFill="1" applyBorder="1"/>
    <xf numFmtId="3" fontId="1" fillId="3" borderId="15" xfId="0" applyNumberFormat="1" applyFont="1" applyFill="1" applyBorder="1"/>
    <xf numFmtId="3" fontId="4" fillId="3" borderId="14" xfId="0" applyNumberFormat="1" applyFont="1" applyFill="1" applyBorder="1" applyAlignment="1">
      <alignment horizontal="right" wrapText="1"/>
    </xf>
    <xf numFmtId="3" fontId="4" fillId="3" borderId="15" xfId="0" applyNumberFormat="1" applyFont="1" applyFill="1" applyBorder="1" applyAlignment="1">
      <alignment horizontal="right" wrapText="1"/>
    </xf>
    <xf numFmtId="164" fontId="1" fillId="3" borderId="16" xfId="0" applyNumberFormat="1" applyFont="1" applyFill="1" applyBorder="1"/>
    <xf numFmtId="164" fontId="1" fillId="3" borderId="17" xfId="0" applyNumberFormat="1" applyFont="1" applyFill="1" applyBorder="1"/>
    <xf numFmtId="164" fontId="1" fillId="3" borderId="18" xfId="0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0" fontId="0" fillId="0" borderId="25" xfId="0" applyBorder="1"/>
    <xf numFmtId="164" fontId="0" fillId="0" borderId="53" xfId="0" applyNumberFormat="1" applyBorder="1"/>
    <xf numFmtId="164" fontId="1" fillId="0" borderId="25" xfId="0" applyNumberFormat="1" applyFont="1" applyBorder="1"/>
    <xf numFmtId="0" fontId="1" fillId="3" borderId="40" xfId="0" applyFont="1" applyFill="1" applyBorder="1"/>
    <xf numFmtId="3" fontId="4" fillId="3" borderId="19" xfId="0" applyNumberFormat="1" applyFont="1" applyFill="1" applyBorder="1" applyAlignment="1">
      <alignment horizontal="right" wrapText="1"/>
    </xf>
    <xf numFmtId="3" fontId="4" fillId="3" borderId="9" xfId="0" applyNumberFormat="1" applyFont="1" applyFill="1" applyBorder="1" applyAlignment="1">
      <alignment horizontal="right" wrapText="1"/>
    </xf>
    <xf numFmtId="3" fontId="4" fillId="3" borderId="20" xfId="0" applyNumberFormat="1" applyFont="1" applyFill="1" applyBorder="1" applyAlignment="1">
      <alignment horizontal="right" wrapText="1"/>
    </xf>
    <xf numFmtId="164" fontId="1" fillId="0" borderId="23" xfId="0" applyNumberFormat="1" applyFont="1" applyBorder="1"/>
    <xf numFmtId="0" fontId="1" fillId="3" borderId="36" xfId="0" applyFont="1" applyFill="1" applyBorder="1"/>
    <xf numFmtId="164" fontId="1" fillId="3" borderId="11" xfId="0" applyNumberFormat="1" applyFont="1" applyFill="1" applyBorder="1"/>
    <xf numFmtId="164" fontId="1" fillId="3" borderId="12" xfId="0" applyNumberFormat="1" applyFont="1" applyFill="1" applyBorder="1"/>
    <xf numFmtId="164" fontId="1" fillId="3" borderId="13" xfId="0" applyNumberFormat="1" applyFont="1" applyFill="1" applyBorder="1"/>
    <xf numFmtId="0" fontId="1" fillId="3" borderId="54" xfId="0" applyFont="1" applyFill="1" applyBorder="1"/>
    <xf numFmtId="0" fontId="1" fillId="3" borderId="39" xfId="0" applyFont="1" applyFill="1" applyBorder="1"/>
    <xf numFmtId="0" fontId="1" fillId="2" borderId="54" xfId="0" applyFont="1" applyFill="1" applyBorder="1"/>
    <xf numFmtId="164" fontId="1" fillId="2" borderId="14" xfId="0" applyNumberFormat="1" applyFont="1" applyFill="1" applyBorder="1"/>
    <xf numFmtId="164" fontId="1" fillId="2" borderId="1" xfId="0" applyNumberFormat="1" applyFont="1" applyFill="1" applyBorder="1"/>
    <xf numFmtId="164" fontId="1" fillId="2" borderId="15" xfId="0" applyNumberFormat="1" applyFont="1" applyFill="1" applyBorder="1"/>
    <xf numFmtId="164" fontId="1" fillId="2" borderId="25" xfId="0" applyNumberFormat="1" applyFont="1" applyFill="1" applyBorder="1"/>
    <xf numFmtId="0" fontId="2" fillId="2" borderId="54" xfId="0" applyFont="1" applyFill="1" applyBorder="1" applyAlignment="1">
      <alignment horizontal="left"/>
    </xf>
    <xf numFmtId="164" fontId="2" fillId="2" borderId="14" xfId="0" applyNumberFormat="1" applyFont="1" applyFill="1" applyBorder="1"/>
    <xf numFmtId="164" fontId="2" fillId="2" borderId="1" xfId="0" applyNumberFormat="1" applyFont="1" applyFill="1" applyBorder="1"/>
    <xf numFmtId="164" fontId="2" fillId="2" borderId="15" xfId="0" applyNumberFormat="1" applyFont="1" applyFill="1" applyBorder="1"/>
    <xf numFmtId="164" fontId="2" fillId="2" borderId="25" xfId="0" applyNumberFormat="1" applyFont="1" applyFill="1" applyBorder="1"/>
    <xf numFmtId="3" fontId="1" fillId="2" borderId="14" xfId="0" applyNumberFormat="1" applyFont="1" applyFill="1" applyBorder="1"/>
    <xf numFmtId="3" fontId="1" fillId="2" borderId="1" xfId="0" applyNumberFormat="1" applyFont="1" applyFill="1" applyBorder="1"/>
    <xf numFmtId="3" fontId="1" fillId="2" borderId="15" xfId="0" applyNumberFormat="1" applyFont="1" applyFill="1" applyBorder="1"/>
    <xf numFmtId="0" fontId="2" fillId="2" borderId="4" xfId="0" applyFont="1" applyFill="1" applyBorder="1" applyAlignment="1">
      <alignment horizontal="center"/>
    </xf>
    <xf numFmtId="3" fontId="2" fillId="2" borderId="11" xfId="0" applyNumberFormat="1" applyFont="1" applyFill="1" applyBorder="1"/>
    <xf numFmtId="3" fontId="2" fillId="2" borderId="12" xfId="0" applyNumberFormat="1" applyFont="1" applyFill="1" applyBorder="1"/>
    <xf numFmtId="3" fontId="2" fillId="2" borderId="13" xfId="0" applyNumberFormat="1" applyFont="1" applyFill="1" applyBorder="1"/>
    <xf numFmtId="0" fontId="2" fillId="2" borderId="25" xfId="0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0" fontId="2" fillId="2" borderId="16" xfId="0" applyNumberFormat="1" applyFont="1" applyFill="1" applyBorder="1" applyAlignment="1">
      <alignment horizontal="center" vertical="center"/>
    </xf>
    <xf numFmtId="10" fontId="2" fillId="2" borderId="17" xfId="0" applyNumberFormat="1" applyFont="1" applyFill="1" applyBorder="1" applyAlignment="1">
      <alignment horizontal="center" vertical="center"/>
    </xf>
    <xf numFmtId="10" fontId="2" fillId="2" borderId="18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/>
    <xf numFmtId="3" fontId="1" fillId="2" borderId="12" xfId="0" applyNumberFormat="1" applyFont="1" applyFill="1" applyBorder="1"/>
    <xf numFmtId="3" fontId="1" fillId="2" borderId="13" xfId="0" applyNumberFormat="1" applyFont="1" applyFill="1" applyBorder="1"/>
    <xf numFmtId="3" fontId="1" fillId="2" borderId="28" xfId="0" applyNumberFormat="1" applyFont="1" applyFill="1" applyBorder="1"/>
    <xf numFmtId="3" fontId="1" fillId="2" borderId="26" xfId="0" applyNumberFormat="1" applyFont="1" applyFill="1" applyBorder="1"/>
    <xf numFmtId="0" fontId="0" fillId="2" borderId="1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0" fontId="1" fillId="2" borderId="39" xfId="0" applyNumberFormat="1" applyFont="1" applyFill="1" applyBorder="1"/>
    <xf numFmtId="10" fontId="1" fillId="2" borderId="17" xfId="0" applyNumberFormat="1" applyFont="1" applyFill="1" applyBorder="1"/>
    <xf numFmtId="10" fontId="1" fillId="2" borderId="18" xfId="0" applyNumberFormat="1" applyFont="1" applyFill="1" applyBorder="1"/>
    <xf numFmtId="10" fontId="1" fillId="2" borderId="29" xfId="0" applyNumberFormat="1" applyFont="1" applyFill="1" applyBorder="1"/>
    <xf numFmtId="10" fontId="1" fillId="2" borderId="27" xfId="0" applyNumberFormat="1" applyFont="1" applyFill="1" applyBorder="1"/>
    <xf numFmtId="10" fontId="1" fillId="2" borderId="16" xfId="0" applyNumberFormat="1" applyFont="1" applyFill="1" applyBorder="1"/>
    <xf numFmtId="0" fontId="3" fillId="4" borderId="3" xfId="0" applyFont="1" applyFill="1" applyBorder="1" applyAlignment="1">
      <alignment horizontal="center" wrapText="1"/>
    </xf>
    <xf numFmtId="3" fontId="3" fillId="4" borderId="6" xfId="0" applyNumberFormat="1" applyFont="1" applyFill="1" applyBorder="1" applyAlignment="1">
      <alignment vertical="center"/>
    </xf>
    <xf numFmtId="3" fontId="3" fillId="4" borderId="7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vertical="center"/>
    </xf>
    <xf numFmtId="0" fontId="3" fillId="4" borderId="39" xfId="0" applyFont="1" applyFill="1" applyBorder="1" applyAlignment="1">
      <alignment horizontal="center" wrapText="1"/>
    </xf>
    <xf numFmtId="164" fontId="3" fillId="4" borderId="16" xfId="0" applyNumberFormat="1" applyFont="1" applyFill="1" applyBorder="1" applyAlignment="1">
      <alignment vertical="center"/>
    </xf>
    <xf numFmtId="164" fontId="3" fillId="4" borderId="17" xfId="0" applyNumberFormat="1" applyFont="1" applyFill="1" applyBorder="1" applyAlignment="1">
      <alignment vertical="center"/>
    </xf>
    <xf numFmtId="164" fontId="3" fillId="4" borderId="18" xfId="0" applyNumberFormat="1" applyFont="1" applyFill="1" applyBorder="1" applyAlignment="1">
      <alignment vertical="center"/>
    </xf>
    <xf numFmtId="164" fontId="6" fillId="4" borderId="5" xfId="0" applyNumberFormat="1" applyFont="1" applyFill="1" applyBorder="1"/>
    <xf numFmtId="164" fontId="1" fillId="3" borderId="4" xfId="0" applyNumberFormat="1" applyFont="1" applyFill="1" applyBorder="1"/>
    <xf numFmtId="164" fontId="1" fillId="3" borderId="25" xfId="0" applyNumberFormat="1" applyFont="1" applyFill="1" applyBorder="1"/>
    <xf numFmtId="164" fontId="1" fillId="3" borderId="5" xfId="0" applyNumberFormat="1" applyFont="1" applyFill="1" applyBorder="1"/>
    <xf numFmtId="0" fontId="1" fillId="5" borderId="54" xfId="0" applyFont="1" applyFill="1" applyBorder="1"/>
    <xf numFmtId="164" fontId="1" fillId="5" borderId="14" xfId="0" applyNumberFormat="1" applyFont="1" applyFill="1" applyBorder="1"/>
    <xf numFmtId="164" fontId="1" fillId="5" borderId="1" xfId="0" applyNumberFormat="1" applyFont="1" applyFill="1" applyBorder="1"/>
    <xf numFmtId="164" fontId="1" fillId="5" borderId="15" xfId="0" applyNumberFormat="1" applyFont="1" applyFill="1" applyBorder="1"/>
    <xf numFmtId="164" fontId="1" fillId="5" borderId="25" xfId="0" applyNumberFormat="1" applyFont="1" applyFill="1" applyBorder="1"/>
    <xf numFmtId="0" fontId="0" fillId="0" borderId="49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opLeftCell="A15" workbookViewId="0">
      <selection sqref="A1:P1"/>
    </sheetView>
  </sheetViews>
  <sheetFormatPr defaultRowHeight="14.4" x14ac:dyDescent="0.3"/>
  <cols>
    <col min="1" max="1" width="13.6640625" customWidth="1"/>
    <col min="2" max="16" width="7.21875" bestFit="1" customWidth="1"/>
  </cols>
  <sheetData>
    <row r="1" spans="1:16" ht="18.600000000000001" thickBot="1" x14ac:dyDescent="0.4">
      <c r="A1" s="167" t="s">
        <v>96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15" thickBot="1" x14ac:dyDescent="0.35">
      <c r="A2" s="38"/>
      <c r="B2" s="61">
        <v>2008</v>
      </c>
      <c r="C2" s="62">
        <v>2009</v>
      </c>
      <c r="D2" s="62">
        <v>2010</v>
      </c>
      <c r="E2" s="62">
        <v>2011</v>
      </c>
      <c r="F2" s="63">
        <v>2012</v>
      </c>
      <c r="G2" s="61">
        <v>2013</v>
      </c>
      <c r="H2" s="62">
        <v>2014</v>
      </c>
      <c r="I2" s="62">
        <v>2015</v>
      </c>
      <c r="J2" s="62">
        <v>2016</v>
      </c>
      <c r="K2" s="63">
        <v>2017</v>
      </c>
      <c r="L2" s="61">
        <v>2018</v>
      </c>
      <c r="M2" s="62">
        <v>2019</v>
      </c>
      <c r="N2" s="62">
        <v>2020</v>
      </c>
      <c r="O2" s="62">
        <v>2021</v>
      </c>
      <c r="P2" s="63">
        <v>2022</v>
      </c>
    </row>
    <row r="3" spans="1:16" ht="15" thickBot="1" x14ac:dyDescent="0.35">
      <c r="A3" s="39"/>
      <c r="B3" s="58" t="s">
        <v>27</v>
      </c>
      <c r="C3" s="59" t="s">
        <v>27</v>
      </c>
      <c r="D3" s="59" t="s">
        <v>27</v>
      </c>
      <c r="E3" s="59" t="s">
        <v>27</v>
      </c>
      <c r="F3" s="60" t="s">
        <v>27</v>
      </c>
      <c r="G3" s="58" t="s">
        <v>27</v>
      </c>
      <c r="H3" s="59" t="s">
        <v>27</v>
      </c>
      <c r="I3" s="59" t="s">
        <v>27</v>
      </c>
      <c r="J3" s="59" t="s">
        <v>27</v>
      </c>
      <c r="K3" s="60" t="s">
        <v>27</v>
      </c>
      <c r="L3" s="58" t="s">
        <v>27</v>
      </c>
      <c r="M3" s="59" t="s">
        <v>27</v>
      </c>
      <c r="N3" s="59" t="s">
        <v>27</v>
      </c>
      <c r="O3" s="59" t="s">
        <v>27</v>
      </c>
      <c r="P3" s="60" t="s">
        <v>27</v>
      </c>
    </row>
    <row r="4" spans="1:16" ht="42" thickBot="1" x14ac:dyDescent="0.35">
      <c r="A4" s="148" t="s">
        <v>26</v>
      </c>
      <c r="B4" s="149">
        <f>B5+B6+B7+B8+B9+B10+B11+B12+B13+B14+B15+B16+B17+B18+B19+B20+B21+B22+B23+B24+B25+B26+B27+B30+B31</f>
        <v>245321.71799999999</v>
      </c>
      <c r="C4" s="150">
        <f t="shared" ref="C4:P4" si="0">C5+C6+C7+C8+C9+C10+C11+C12+C13+C14+C15+C16+C17+C18+C19+C20+C21+C22+C23+C24+C25+C26+C27+C30+C31</f>
        <v>248106.50399999999</v>
      </c>
      <c r="D4" s="150">
        <f t="shared" si="0"/>
        <v>281083.55399999995</v>
      </c>
      <c r="E4" s="150">
        <f t="shared" si="0"/>
        <v>312321.09200000006</v>
      </c>
      <c r="F4" s="151">
        <f t="shared" si="0"/>
        <v>334039.40400000004</v>
      </c>
      <c r="G4" s="149">
        <f t="shared" si="0"/>
        <v>309955.98600000003</v>
      </c>
      <c r="H4" s="150">
        <f t="shared" si="0"/>
        <v>334136.75699999998</v>
      </c>
      <c r="I4" s="150">
        <f t="shared" si="0"/>
        <v>363442.77149999997</v>
      </c>
      <c r="J4" s="150">
        <f t="shared" si="0"/>
        <v>353242.16099999991</v>
      </c>
      <c r="K4" s="151">
        <f t="shared" si="0"/>
        <v>354328.08749999997</v>
      </c>
      <c r="L4" s="149">
        <f t="shared" si="0"/>
        <v>364554.90399999986</v>
      </c>
      <c r="M4" s="150">
        <f t="shared" si="0"/>
        <v>380910.9</v>
      </c>
      <c r="N4" s="150">
        <f t="shared" si="0"/>
        <v>345191.0120000001</v>
      </c>
      <c r="O4" s="150">
        <f t="shared" si="0"/>
        <v>371709.48050000006</v>
      </c>
      <c r="P4" s="151">
        <f t="shared" si="0"/>
        <v>433081.69</v>
      </c>
    </row>
    <row r="5" spans="1:16" x14ac:dyDescent="0.3">
      <c r="A5" s="18" t="s">
        <v>10</v>
      </c>
      <c r="B5" s="48">
        <v>38636.175999999999</v>
      </c>
      <c r="C5" s="49">
        <v>39567.542000000001</v>
      </c>
      <c r="D5" s="49">
        <v>40520.76</v>
      </c>
      <c r="E5" s="49">
        <v>48491.036</v>
      </c>
      <c r="F5" s="50">
        <v>43790.088000000003</v>
      </c>
      <c r="G5" s="40">
        <v>36872.911</v>
      </c>
      <c r="H5" s="3">
        <v>37808.292999999998</v>
      </c>
      <c r="I5" s="3">
        <v>35718.127999999997</v>
      </c>
      <c r="J5" s="3">
        <v>27402.29</v>
      </c>
      <c r="K5" s="54">
        <v>26960.278999999999</v>
      </c>
      <c r="L5" s="48">
        <v>31137.672999999999</v>
      </c>
      <c r="M5" s="49">
        <v>40268.623</v>
      </c>
      <c r="N5" s="49">
        <v>36334.262000000002</v>
      </c>
      <c r="O5" s="49">
        <v>39305.430999999997</v>
      </c>
      <c r="P5" s="50">
        <v>52558.18</v>
      </c>
    </row>
    <row r="6" spans="1:16" x14ac:dyDescent="0.3">
      <c r="A6" s="19" t="s">
        <v>18</v>
      </c>
      <c r="B6" s="12">
        <v>9522.1229999999996</v>
      </c>
      <c r="C6" s="1">
        <v>18486.036</v>
      </c>
      <c r="D6" s="1">
        <v>19370.838</v>
      </c>
      <c r="E6" s="1">
        <v>10948.865</v>
      </c>
      <c r="F6" s="13">
        <v>11217.494000000001</v>
      </c>
      <c r="G6" s="41">
        <v>10949.424000000001</v>
      </c>
      <c r="H6" s="1">
        <v>7183.2389999999996</v>
      </c>
      <c r="I6" s="1">
        <v>9200.7649999999994</v>
      </c>
      <c r="J6" s="1">
        <v>24541.112000000001</v>
      </c>
      <c r="K6" s="55">
        <v>22933.522000000001</v>
      </c>
      <c r="L6" s="12">
        <v>16486.871999999999</v>
      </c>
      <c r="M6" s="1">
        <v>17406.276999999998</v>
      </c>
      <c r="N6" s="1">
        <v>21514.14</v>
      </c>
      <c r="O6" s="1">
        <v>26407.78</v>
      </c>
      <c r="P6" s="13">
        <v>51761.495999999999</v>
      </c>
    </row>
    <row r="7" spans="1:16" x14ac:dyDescent="0.3">
      <c r="A7" s="19" t="s">
        <v>4</v>
      </c>
      <c r="B7" s="12">
        <v>31692.118999999999</v>
      </c>
      <c r="C7" s="1">
        <v>44381.974999999999</v>
      </c>
      <c r="D7" s="1">
        <v>48330.31</v>
      </c>
      <c r="E7" s="1">
        <v>48494.311999999998</v>
      </c>
      <c r="F7" s="13">
        <v>43632.22</v>
      </c>
      <c r="G7" s="41">
        <v>43564.447999999997</v>
      </c>
      <c r="H7" s="1">
        <v>43951.311000000002</v>
      </c>
      <c r="I7" s="1">
        <v>50646.131000000001</v>
      </c>
      <c r="J7" s="1">
        <v>45898.881000000001</v>
      </c>
      <c r="K7" s="55">
        <v>45044.989000000001</v>
      </c>
      <c r="L7" s="12">
        <v>48689.673999999999</v>
      </c>
      <c r="M7" s="1">
        <v>45692.94</v>
      </c>
      <c r="N7" s="1">
        <v>42600.531999999999</v>
      </c>
      <c r="O7" s="1">
        <v>48899.811999999998</v>
      </c>
      <c r="P7" s="13">
        <v>50447.811000000002</v>
      </c>
    </row>
    <row r="8" spans="1:16" x14ac:dyDescent="0.3">
      <c r="A8" s="19" t="s">
        <v>11</v>
      </c>
      <c r="B8" s="12">
        <v>21845.034</v>
      </c>
      <c r="C8" s="1">
        <v>21568.878000000001</v>
      </c>
      <c r="D8" s="1">
        <v>16900.359</v>
      </c>
      <c r="E8" s="1">
        <v>23090.425999999999</v>
      </c>
      <c r="F8" s="13">
        <v>22819.870999999999</v>
      </c>
      <c r="G8" s="41">
        <v>23650.313999999998</v>
      </c>
      <c r="H8" s="1">
        <v>24909.098000000002</v>
      </c>
      <c r="I8" s="1">
        <v>26228.195</v>
      </c>
      <c r="J8" s="1">
        <v>24615.577000000001</v>
      </c>
      <c r="K8" s="55">
        <v>26169.447</v>
      </c>
      <c r="L8" s="12">
        <v>26109.665000000001</v>
      </c>
      <c r="M8" s="1">
        <v>22537.246999999999</v>
      </c>
      <c r="N8" s="1">
        <v>22053.495999999999</v>
      </c>
      <c r="O8" s="1">
        <v>31457.795999999998</v>
      </c>
      <c r="P8" s="13">
        <v>27983.205999999998</v>
      </c>
    </row>
    <row r="9" spans="1:16" x14ac:dyDescent="0.3">
      <c r="A9" s="19" t="s">
        <v>5</v>
      </c>
      <c r="B9" s="12">
        <v>24968.569</v>
      </c>
      <c r="C9" s="1">
        <v>16102.525</v>
      </c>
      <c r="D9" s="1">
        <v>15870.189</v>
      </c>
      <c r="E9" s="1">
        <v>25912.061000000002</v>
      </c>
      <c r="F9" s="13">
        <v>24046.475999999999</v>
      </c>
      <c r="G9" s="41">
        <v>24544.414000000001</v>
      </c>
      <c r="H9" s="1">
        <v>27822.135999999999</v>
      </c>
      <c r="I9" s="1">
        <v>30404.822</v>
      </c>
      <c r="J9" s="1">
        <v>28196.989000000001</v>
      </c>
      <c r="K9" s="55">
        <v>29517.106</v>
      </c>
      <c r="L9" s="12">
        <v>27326.793000000001</v>
      </c>
      <c r="M9" s="1">
        <v>29067.223999999998</v>
      </c>
      <c r="N9" s="1">
        <v>27611.472000000002</v>
      </c>
      <c r="O9" s="1">
        <v>27751.983</v>
      </c>
      <c r="P9" s="13">
        <v>26890.166000000001</v>
      </c>
    </row>
    <row r="10" spans="1:16" x14ac:dyDescent="0.3">
      <c r="A10" s="19" t="s">
        <v>3</v>
      </c>
      <c r="B10" s="12">
        <v>921.06500000000005</v>
      </c>
      <c r="C10" s="1">
        <v>651.16200000000003</v>
      </c>
      <c r="D10" s="1">
        <v>766.75800000000004</v>
      </c>
      <c r="E10" s="1">
        <v>775.77800000000002</v>
      </c>
      <c r="F10" s="13">
        <v>1401.587</v>
      </c>
      <c r="G10" s="41">
        <v>450.04</v>
      </c>
      <c r="H10" s="1">
        <v>700.57</v>
      </c>
      <c r="I10" s="1">
        <v>3775.8359999999998</v>
      </c>
      <c r="J10" s="1">
        <v>3570.2049999999999</v>
      </c>
      <c r="K10" s="55">
        <v>3654.335</v>
      </c>
      <c r="L10" s="12">
        <v>2934.1640000000002</v>
      </c>
      <c r="M10" s="1">
        <v>5110.2079999999996</v>
      </c>
      <c r="N10" s="1">
        <v>7601.49</v>
      </c>
      <c r="O10" s="1">
        <v>8113.8890000000001</v>
      </c>
      <c r="P10" s="13">
        <v>25383.269</v>
      </c>
    </row>
    <row r="11" spans="1:16" x14ac:dyDescent="0.3">
      <c r="A11" s="19" t="s">
        <v>7</v>
      </c>
      <c r="B11" s="12">
        <v>4676.3879999999999</v>
      </c>
      <c r="C11" s="1">
        <v>7355.3469999999998</v>
      </c>
      <c r="D11" s="1">
        <v>3782.6179999999999</v>
      </c>
      <c r="E11" s="1">
        <v>3215.3760000000002</v>
      </c>
      <c r="F11" s="13">
        <v>4590.0320000000002</v>
      </c>
      <c r="G11" s="41">
        <v>7329.0460000000003</v>
      </c>
      <c r="H11" s="1">
        <v>9117.4779999999992</v>
      </c>
      <c r="I11" s="1">
        <v>18381</v>
      </c>
      <c r="J11" s="1">
        <v>20550.37</v>
      </c>
      <c r="K11" s="55">
        <v>23035.040000000001</v>
      </c>
      <c r="L11" s="12">
        <v>23021.01</v>
      </c>
      <c r="M11" s="1">
        <v>21090.383000000002</v>
      </c>
      <c r="N11" s="1">
        <v>19300.71</v>
      </c>
      <c r="O11" s="1">
        <v>20168.999500000002</v>
      </c>
      <c r="P11" s="13">
        <v>21037.289000000001</v>
      </c>
    </row>
    <row r="12" spans="1:16" x14ac:dyDescent="0.3">
      <c r="A12" s="19" t="s">
        <v>23</v>
      </c>
      <c r="B12" s="12">
        <v>9542.9560000000001</v>
      </c>
      <c r="C12" s="1">
        <v>5616</v>
      </c>
      <c r="D12" s="1">
        <v>4350</v>
      </c>
      <c r="E12" s="1">
        <v>5225.9260000000004</v>
      </c>
      <c r="F12" s="13">
        <v>7704.0569999999998</v>
      </c>
      <c r="G12" s="41">
        <v>5229</v>
      </c>
      <c r="H12" s="1">
        <v>4112</v>
      </c>
      <c r="I12" s="1">
        <v>5589.7359999999999</v>
      </c>
      <c r="J12" s="1">
        <v>1974</v>
      </c>
      <c r="K12" s="55">
        <v>4084.57</v>
      </c>
      <c r="L12" s="12">
        <v>4378.8389999999999</v>
      </c>
      <c r="M12" s="1">
        <v>9832.1200000000008</v>
      </c>
      <c r="N12" s="1">
        <v>8880.9599999999991</v>
      </c>
      <c r="O12" s="1">
        <v>11298.4</v>
      </c>
      <c r="P12" s="13">
        <v>18316.231</v>
      </c>
    </row>
    <row r="13" spans="1:16" x14ac:dyDescent="0.3">
      <c r="A13" s="19" t="s">
        <v>21</v>
      </c>
      <c r="B13" s="12">
        <v>12755</v>
      </c>
      <c r="C13" s="1">
        <v>13754</v>
      </c>
      <c r="D13" s="1">
        <v>14933</v>
      </c>
      <c r="E13" s="1">
        <v>12873</v>
      </c>
      <c r="F13" s="13">
        <v>12929.8</v>
      </c>
      <c r="G13" s="41">
        <v>12713.072</v>
      </c>
      <c r="H13" s="1">
        <v>13853.71</v>
      </c>
      <c r="I13" s="1">
        <v>9291</v>
      </c>
      <c r="J13" s="1">
        <v>14280</v>
      </c>
      <c r="K13" s="55">
        <v>11899</v>
      </c>
      <c r="L13" s="12">
        <v>12226.134</v>
      </c>
      <c r="M13" s="1">
        <v>9059.7139999999999</v>
      </c>
      <c r="N13" s="1">
        <v>12410.246999999999</v>
      </c>
      <c r="O13" s="1">
        <v>8346.6659999999993</v>
      </c>
      <c r="P13" s="13">
        <v>18306.440999999999</v>
      </c>
    </row>
    <row r="14" spans="1:16" x14ac:dyDescent="0.3">
      <c r="A14" s="19" t="s">
        <v>8</v>
      </c>
      <c r="B14" s="12">
        <v>12119.463</v>
      </c>
      <c r="C14" s="1">
        <v>9832.6380000000008</v>
      </c>
      <c r="D14" s="1">
        <v>9774.7080000000005</v>
      </c>
      <c r="E14" s="1">
        <v>11279.942999999999</v>
      </c>
      <c r="F14" s="13">
        <v>15487.225</v>
      </c>
      <c r="G14" s="41">
        <v>10854.647999999999</v>
      </c>
      <c r="H14" s="1">
        <v>11850.668</v>
      </c>
      <c r="I14" s="1">
        <v>14111.272000000001</v>
      </c>
      <c r="J14" s="1">
        <v>13144.55</v>
      </c>
      <c r="K14" s="55">
        <v>13907.57</v>
      </c>
      <c r="L14" s="12">
        <v>14684.9</v>
      </c>
      <c r="M14" s="1">
        <v>14547.683999999999</v>
      </c>
      <c r="N14" s="1">
        <v>13312.317999999999</v>
      </c>
      <c r="O14" s="1">
        <v>17842.326000000001</v>
      </c>
      <c r="P14" s="13">
        <v>17076.36</v>
      </c>
    </row>
    <row r="15" spans="1:16" x14ac:dyDescent="0.3">
      <c r="A15" s="19" t="s">
        <v>12</v>
      </c>
      <c r="B15" s="12">
        <v>741.87</v>
      </c>
      <c r="C15" s="1">
        <v>1514.857</v>
      </c>
      <c r="D15" s="1">
        <v>6657.7219999999998</v>
      </c>
      <c r="E15" s="1">
        <v>10859.214</v>
      </c>
      <c r="F15" s="13">
        <v>13420.89</v>
      </c>
      <c r="G15" s="41">
        <v>10673.633</v>
      </c>
      <c r="H15" s="1">
        <v>12926.682000000001</v>
      </c>
      <c r="I15" s="1">
        <v>14956.965</v>
      </c>
      <c r="J15" s="1">
        <v>13248.53</v>
      </c>
      <c r="K15" s="55">
        <v>15560.460999999999</v>
      </c>
      <c r="L15" s="12">
        <v>12427.987999999999</v>
      </c>
      <c r="M15" s="1">
        <v>13537.550999999999</v>
      </c>
      <c r="N15" s="1">
        <v>13286.708000000001</v>
      </c>
      <c r="O15" s="1">
        <v>13880.675999999999</v>
      </c>
      <c r="P15" s="13">
        <v>16706.643</v>
      </c>
    </row>
    <row r="16" spans="1:16" x14ac:dyDescent="0.3">
      <c r="A16" s="19" t="s">
        <v>15</v>
      </c>
      <c r="B16" s="12">
        <v>17097.170999999998</v>
      </c>
      <c r="C16" s="1">
        <v>9486.2669999999998</v>
      </c>
      <c r="D16" s="1">
        <v>12395.483</v>
      </c>
      <c r="E16" s="1">
        <v>13266.888000000001</v>
      </c>
      <c r="F16" s="13">
        <v>16848.524000000001</v>
      </c>
      <c r="G16" s="41">
        <v>17243.16</v>
      </c>
      <c r="H16" s="1">
        <v>21789.755000000001</v>
      </c>
      <c r="I16" s="1">
        <v>23690.008000000002</v>
      </c>
      <c r="J16" s="1">
        <v>14649.982</v>
      </c>
      <c r="K16" s="55">
        <v>14191.739</v>
      </c>
      <c r="L16" s="12">
        <v>21633.837</v>
      </c>
      <c r="M16" s="1">
        <v>12602.38</v>
      </c>
      <c r="N16" s="1">
        <v>13624.322</v>
      </c>
      <c r="O16" s="1">
        <v>15196.135</v>
      </c>
      <c r="P16" s="13">
        <v>16354.227000000001</v>
      </c>
    </row>
    <row r="17" spans="1:16" x14ac:dyDescent="0.3">
      <c r="A17" s="19" t="s">
        <v>24</v>
      </c>
      <c r="B17" s="12">
        <v>16396.074000000001</v>
      </c>
      <c r="C17" s="1">
        <v>15279.687</v>
      </c>
      <c r="D17" s="1">
        <v>15481.803</v>
      </c>
      <c r="E17" s="1">
        <v>17606.444</v>
      </c>
      <c r="F17" s="13">
        <v>19270.249</v>
      </c>
      <c r="G17" s="41">
        <v>17599.511999999999</v>
      </c>
      <c r="H17" s="1">
        <v>21774.516</v>
      </c>
      <c r="I17" s="1">
        <v>21520.435000000001</v>
      </c>
      <c r="J17" s="1">
        <v>22111.402999999998</v>
      </c>
      <c r="K17" s="55">
        <v>22211.1</v>
      </c>
      <c r="L17" s="12">
        <v>22542.866000000002</v>
      </c>
      <c r="M17" s="1">
        <v>24254.013999999999</v>
      </c>
      <c r="N17" s="1">
        <v>21784.996999999999</v>
      </c>
      <c r="O17" s="1">
        <v>24597.489000000001</v>
      </c>
      <c r="P17" s="13">
        <v>15891.77</v>
      </c>
    </row>
    <row r="18" spans="1:16" x14ac:dyDescent="0.3">
      <c r="A18" s="19" t="s">
        <v>14</v>
      </c>
      <c r="B18" s="12">
        <v>7780.4759999999997</v>
      </c>
      <c r="C18" s="1">
        <v>7402.61</v>
      </c>
      <c r="D18" s="1">
        <v>6310.1589999999997</v>
      </c>
      <c r="E18" s="1">
        <v>6779.1</v>
      </c>
      <c r="F18" s="13">
        <v>9803.1919999999991</v>
      </c>
      <c r="G18" s="41">
        <v>7801.0020000000004</v>
      </c>
      <c r="H18" s="1">
        <v>13508.365</v>
      </c>
      <c r="I18" s="1">
        <v>14459.201999999999</v>
      </c>
      <c r="J18" s="1">
        <v>14017.053</v>
      </c>
      <c r="K18" s="55">
        <v>13271.218000000001</v>
      </c>
      <c r="L18" s="12">
        <v>13815.803</v>
      </c>
      <c r="M18" s="1">
        <v>17868.327000000001</v>
      </c>
      <c r="N18" s="1">
        <v>20578.544999999998</v>
      </c>
      <c r="O18" s="1">
        <v>15099.834999999999</v>
      </c>
      <c r="P18" s="13">
        <v>15884.147000000001</v>
      </c>
    </row>
    <row r="19" spans="1:16" x14ac:dyDescent="0.3">
      <c r="A19" s="19" t="s">
        <v>22</v>
      </c>
      <c r="B19" s="12">
        <v>1647.0239999999999</v>
      </c>
      <c r="C19" s="1">
        <v>674.22900000000004</v>
      </c>
      <c r="D19" s="1">
        <v>7040.2420000000002</v>
      </c>
      <c r="E19" s="1">
        <v>8800.741</v>
      </c>
      <c r="F19" s="13">
        <v>7569.2659999999996</v>
      </c>
      <c r="G19" s="41">
        <v>5796.2039999999997</v>
      </c>
      <c r="H19" s="1">
        <v>3857.9949999999999</v>
      </c>
      <c r="I19" s="1">
        <v>7460.0460000000003</v>
      </c>
      <c r="J19" s="1">
        <v>10084.323</v>
      </c>
      <c r="K19" s="55">
        <v>11145.567999999999</v>
      </c>
      <c r="L19" s="12">
        <v>13236.305</v>
      </c>
      <c r="M19" s="1">
        <v>14445.773999999999</v>
      </c>
      <c r="N19" s="1">
        <v>10891.322</v>
      </c>
      <c r="O19" s="1">
        <v>11476.744000000001</v>
      </c>
      <c r="P19" s="13">
        <v>10886.232</v>
      </c>
    </row>
    <row r="20" spans="1:16" x14ac:dyDescent="0.3">
      <c r="A20" s="19" t="s">
        <v>16</v>
      </c>
      <c r="B20" s="12">
        <v>8275.7919999999995</v>
      </c>
      <c r="C20" s="1">
        <v>7753.7960000000003</v>
      </c>
      <c r="D20" s="1">
        <v>6743.1319999999996</v>
      </c>
      <c r="E20" s="1">
        <v>8623.1509999999998</v>
      </c>
      <c r="F20" s="13">
        <v>9439.6679999999997</v>
      </c>
      <c r="G20" s="41">
        <v>9283.0259999999998</v>
      </c>
      <c r="H20" s="1">
        <v>12827.737999999999</v>
      </c>
      <c r="I20" s="1">
        <v>16487.127</v>
      </c>
      <c r="J20" s="1">
        <v>16905.981</v>
      </c>
      <c r="K20" s="55">
        <v>14982.5105</v>
      </c>
      <c r="L20" s="12">
        <v>13059.04</v>
      </c>
      <c r="M20" s="1">
        <v>12256.36</v>
      </c>
      <c r="N20" s="1">
        <v>9316.9539999999997</v>
      </c>
      <c r="O20" s="1">
        <v>10097.709999999999</v>
      </c>
      <c r="P20" s="13">
        <v>10005.742</v>
      </c>
    </row>
    <row r="21" spans="1:16" x14ac:dyDescent="0.3">
      <c r="A21" s="19" t="s">
        <v>1</v>
      </c>
      <c r="B21" s="12">
        <v>3941.1370000000002</v>
      </c>
      <c r="C21" s="1">
        <v>3838.221</v>
      </c>
      <c r="D21" s="1">
        <v>6259.4250000000002</v>
      </c>
      <c r="E21" s="1">
        <v>9416.1650000000009</v>
      </c>
      <c r="F21" s="13">
        <v>10200.751</v>
      </c>
      <c r="G21" s="41">
        <v>8769.768</v>
      </c>
      <c r="H21" s="1">
        <v>4780.4589999999998</v>
      </c>
      <c r="I21" s="1">
        <v>6879.3249999999998</v>
      </c>
      <c r="J21" s="1">
        <v>6567.7290000000003</v>
      </c>
      <c r="K21" s="55">
        <v>8239.0149999999994</v>
      </c>
      <c r="L21" s="12">
        <v>7729.92</v>
      </c>
      <c r="M21" s="1">
        <v>10889.56</v>
      </c>
      <c r="N21" s="1">
        <v>7989.335</v>
      </c>
      <c r="O21" s="1">
        <v>8525.0259999999998</v>
      </c>
      <c r="P21" s="13">
        <v>9124.1039999999994</v>
      </c>
    </row>
    <row r="22" spans="1:16" x14ac:dyDescent="0.3">
      <c r="A22" s="19" t="s">
        <v>2</v>
      </c>
      <c r="B22" s="12">
        <v>10896.103999999999</v>
      </c>
      <c r="C22" s="1">
        <v>13626.463</v>
      </c>
      <c r="D22" s="1">
        <v>16628.059000000001</v>
      </c>
      <c r="E22" s="1">
        <v>25990.972000000002</v>
      </c>
      <c r="F22" s="13">
        <v>24315.32</v>
      </c>
      <c r="G22" s="41">
        <v>16251.781000000001</v>
      </c>
      <c r="H22" s="1">
        <v>17752.256000000001</v>
      </c>
      <c r="I22" s="1">
        <v>28245.724999999999</v>
      </c>
      <c r="J22" s="1">
        <v>22128.940999999999</v>
      </c>
      <c r="K22" s="55">
        <v>20672.332999999999</v>
      </c>
      <c r="L22" s="12">
        <v>24710.082999999999</v>
      </c>
      <c r="M22" s="1">
        <v>16229.166999999999</v>
      </c>
      <c r="N22" s="1">
        <v>10960.808000000001</v>
      </c>
      <c r="O22" s="1">
        <v>11097.194</v>
      </c>
      <c r="P22" s="13">
        <v>8167.1109999999999</v>
      </c>
    </row>
    <row r="23" spans="1:16" x14ac:dyDescent="0.3">
      <c r="A23" s="19" t="s">
        <v>17</v>
      </c>
      <c r="B23" s="12">
        <v>1368.6130000000001</v>
      </c>
      <c r="C23" s="1">
        <v>3024.7950000000001</v>
      </c>
      <c r="D23" s="1">
        <v>1099.8019999999999</v>
      </c>
      <c r="E23" s="1">
        <v>1705.837</v>
      </c>
      <c r="F23" s="13">
        <v>2711.1149999999998</v>
      </c>
      <c r="G23" s="41">
        <v>2712.4430000000002</v>
      </c>
      <c r="H23" s="1">
        <v>3730.1930000000002</v>
      </c>
      <c r="I23" s="1">
        <v>5451.7129999999997</v>
      </c>
      <c r="J23" s="1">
        <v>3576.5219999999999</v>
      </c>
      <c r="K23" s="55">
        <v>2282.0100000000002</v>
      </c>
      <c r="L23" s="12">
        <v>3053.453</v>
      </c>
      <c r="M23" s="1">
        <v>4860.9669999999996</v>
      </c>
      <c r="N23" s="1">
        <v>7295.8959999999997</v>
      </c>
      <c r="O23" s="1">
        <v>7270.5529999999999</v>
      </c>
      <c r="P23" s="13">
        <v>7167.8580000000002</v>
      </c>
    </row>
    <row r="24" spans="1:16" x14ac:dyDescent="0.3">
      <c r="A24" s="19" t="s">
        <v>20</v>
      </c>
      <c r="B24" s="12">
        <v>2930.1849999999999</v>
      </c>
      <c r="C24" s="1">
        <v>2839.9050000000002</v>
      </c>
      <c r="D24" s="1">
        <v>2118.2350000000001</v>
      </c>
      <c r="E24" s="1">
        <v>3649.3969999999999</v>
      </c>
      <c r="F24" s="13">
        <v>3307.886</v>
      </c>
      <c r="G24" s="41">
        <v>1482.11</v>
      </c>
      <c r="H24" s="1">
        <v>5339.6779999999999</v>
      </c>
      <c r="I24" s="1">
        <v>5245.9380000000001</v>
      </c>
      <c r="J24" s="1">
        <v>4828.3509999999997</v>
      </c>
      <c r="K24" s="55">
        <v>4072.91</v>
      </c>
      <c r="L24" s="12">
        <v>5173.683</v>
      </c>
      <c r="M24" s="1">
        <v>4600.3190000000004</v>
      </c>
      <c r="N24" s="1">
        <v>4173.3670000000002</v>
      </c>
      <c r="O24" s="1">
        <v>4666.3720000000003</v>
      </c>
      <c r="P24" s="13">
        <v>5308.23</v>
      </c>
    </row>
    <row r="25" spans="1:16" x14ac:dyDescent="0.3">
      <c r="A25" s="19" t="s">
        <v>0</v>
      </c>
      <c r="B25" s="12">
        <v>3356.4079999999999</v>
      </c>
      <c r="C25" s="1">
        <v>4359.5550000000003</v>
      </c>
      <c r="D25" s="1">
        <v>8969.0810000000001</v>
      </c>
      <c r="E25" s="1">
        <v>4300.13</v>
      </c>
      <c r="F25" s="13">
        <v>5176.62</v>
      </c>
      <c r="G25" s="41">
        <v>4261.0410000000002</v>
      </c>
      <c r="H25" s="1">
        <v>7118.3609999999999</v>
      </c>
      <c r="I25" s="1">
        <v>9857.3449999999993</v>
      </c>
      <c r="J25" s="1">
        <v>9759.1610000000001</v>
      </c>
      <c r="K25" s="55">
        <v>8373.473</v>
      </c>
      <c r="L25" s="12">
        <v>9080.143</v>
      </c>
      <c r="M25" s="1">
        <v>25565.494999999999</v>
      </c>
      <c r="N25" s="1">
        <v>7439.759</v>
      </c>
      <c r="O25" s="1">
        <v>4163.7579999999998</v>
      </c>
      <c r="P25" s="13">
        <v>4120.9639999999999</v>
      </c>
    </row>
    <row r="26" spans="1:16" ht="15" thickBot="1" x14ac:dyDescent="0.35">
      <c r="A26" s="17" t="s">
        <v>9</v>
      </c>
      <c r="B26" s="14">
        <v>961.13199999999995</v>
      </c>
      <c r="C26" s="2">
        <v>502.02499999999998</v>
      </c>
      <c r="D26" s="2">
        <v>600.524</v>
      </c>
      <c r="E26" s="2">
        <v>716.31200000000001</v>
      </c>
      <c r="F26" s="15">
        <v>548.68399999999997</v>
      </c>
      <c r="G26" s="42">
        <v>970.28</v>
      </c>
      <c r="H26" s="2">
        <v>1157.3720000000001</v>
      </c>
      <c r="I26" s="2">
        <v>645.82950000000005</v>
      </c>
      <c r="J26" s="2">
        <v>134.28700000000001</v>
      </c>
      <c r="K26" s="56">
        <v>1684.952</v>
      </c>
      <c r="L26" s="14">
        <v>3285.8389999999999</v>
      </c>
      <c r="M26" s="2">
        <v>2178.7510000000002</v>
      </c>
      <c r="N26" s="2">
        <v>1759.1310000000001</v>
      </c>
      <c r="O26" s="2">
        <v>2447.46</v>
      </c>
      <c r="P26" s="15">
        <v>1578.896</v>
      </c>
    </row>
    <row r="27" spans="1:16" x14ac:dyDescent="0.3">
      <c r="A27" s="120" t="s">
        <v>25</v>
      </c>
      <c r="B27" s="132">
        <v>95.402000000000001</v>
      </c>
      <c r="C27" s="133">
        <v>487.99099999999999</v>
      </c>
      <c r="D27" s="133">
        <v>597.04399999999998</v>
      </c>
      <c r="E27" s="133">
        <v>743.76400000000001</v>
      </c>
      <c r="F27" s="134">
        <v>994.65200000000004</v>
      </c>
      <c r="G27" s="135">
        <v>2090.4699999999998</v>
      </c>
      <c r="H27" s="133">
        <v>1914.799</v>
      </c>
      <c r="I27" s="133">
        <v>2991.9409999999998</v>
      </c>
      <c r="J27" s="133">
        <v>5344.1909999999998</v>
      </c>
      <c r="K27" s="136">
        <v>6200.5590000000002</v>
      </c>
      <c r="L27" s="132">
        <v>3081.049</v>
      </c>
      <c r="M27" s="133">
        <v>3588.1019999999999</v>
      </c>
      <c r="N27" s="133">
        <v>4050.4580000000001</v>
      </c>
      <c r="O27" s="133">
        <v>2873.6840000000002</v>
      </c>
      <c r="P27" s="134">
        <v>1480.317</v>
      </c>
    </row>
    <row r="28" spans="1:16" ht="20.399999999999999" x14ac:dyDescent="0.3">
      <c r="A28" s="124" t="s">
        <v>32</v>
      </c>
      <c r="B28" s="137">
        <v>24</v>
      </c>
      <c r="C28" s="138">
        <v>23</v>
      </c>
      <c r="D28" s="138">
        <v>24</v>
      </c>
      <c r="E28" s="138">
        <v>23</v>
      </c>
      <c r="F28" s="139">
        <v>23</v>
      </c>
      <c r="G28" s="140">
        <v>21</v>
      </c>
      <c r="H28" s="138">
        <v>22</v>
      </c>
      <c r="I28" s="138">
        <v>22</v>
      </c>
      <c r="J28" s="138">
        <v>18</v>
      </c>
      <c r="K28" s="141">
        <v>18</v>
      </c>
      <c r="L28" s="137">
        <v>22</v>
      </c>
      <c r="M28" s="138">
        <v>22</v>
      </c>
      <c r="N28" s="138">
        <v>22</v>
      </c>
      <c r="O28" s="138">
        <v>22</v>
      </c>
      <c r="P28" s="139">
        <v>23</v>
      </c>
    </row>
    <row r="29" spans="1:16" ht="21" thickBot="1" x14ac:dyDescent="0.35">
      <c r="A29" s="128" t="s">
        <v>33</v>
      </c>
      <c r="B29" s="142">
        <f>B27/B4</f>
        <v>3.8888525964097479E-4</v>
      </c>
      <c r="C29" s="143">
        <f>C27/C4</f>
        <v>1.9668609735438458E-3</v>
      </c>
      <c r="D29" s="143">
        <f t="shared" ref="D29:P29" si="1">D27/D4</f>
        <v>2.124080158741696E-3</v>
      </c>
      <c r="E29" s="143">
        <f t="shared" si="1"/>
        <v>2.3814081695129313E-3</v>
      </c>
      <c r="F29" s="144">
        <f t="shared" si="1"/>
        <v>2.9776487087732916E-3</v>
      </c>
      <c r="G29" s="145">
        <f t="shared" si="1"/>
        <v>6.7444091884710355E-3</v>
      </c>
      <c r="H29" s="143">
        <f t="shared" si="1"/>
        <v>5.7305847377934543E-3</v>
      </c>
      <c r="I29" s="143">
        <f t="shared" si="1"/>
        <v>8.2322204061224535E-3</v>
      </c>
      <c r="J29" s="143">
        <f t="shared" si="1"/>
        <v>1.5128972670960422E-2</v>
      </c>
      <c r="K29" s="146">
        <f t="shared" si="1"/>
        <v>1.7499484852439198E-2</v>
      </c>
      <c r="L29" s="147">
        <f t="shared" si="1"/>
        <v>8.4515362876588854E-3</v>
      </c>
      <c r="M29" s="143">
        <f t="shared" si="1"/>
        <v>9.4197934477590426E-3</v>
      </c>
      <c r="N29" s="143">
        <f t="shared" si="1"/>
        <v>1.173396136977054E-2</v>
      </c>
      <c r="O29" s="143">
        <f t="shared" si="1"/>
        <v>7.7309946362802001E-3</v>
      </c>
      <c r="P29" s="144">
        <f t="shared" si="1"/>
        <v>3.4181010977397822E-3</v>
      </c>
    </row>
    <row r="30" spans="1:16" x14ac:dyDescent="0.3">
      <c r="A30" s="18" t="s">
        <v>19</v>
      </c>
      <c r="B30" s="10">
        <v>0</v>
      </c>
      <c r="C30" s="3">
        <v>0</v>
      </c>
      <c r="D30" s="3">
        <v>0</v>
      </c>
      <c r="E30" s="3">
        <v>0</v>
      </c>
      <c r="F30" s="11">
        <v>0</v>
      </c>
      <c r="G30" s="40">
        <v>0</v>
      </c>
      <c r="H30" s="3">
        <v>0</v>
      </c>
      <c r="I30" s="3">
        <v>1053.1679999999999</v>
      </c>
      <c r="J30" s="3">
        <v>1525.921</v>
      </c>
      <c r="K30" s="54">
        <v>1.2E-2</v>
      </c>
      <c r="L30" s="10">
        <v>632.63599999999997</v>
      </c>
      <c r="M30" s="3">
        <v>656.75599999999997</v>
      </c>
      <c r="N30" s="3">
        <v>419.78300000000002</v>
      </c>
      <c r="O30" s="3">
        <v>544.89700000000005</v>
      </c>
      <c r="P30" s="11">
        <v>645</v>
      </c>
    </row>
    <row r="31" spans="1:16" ht="15" thickBot="1" x14ac:dyDescent="0.35">
      <c r="A31" s="17" t="s">
        <v>6</v>
      </c>
      <c r="B31" s="51">
        <v>3155.4369999999999</v>
      </c>
      <c r="C31" s="52">
        <v>0</v>
      </c>
      <c r="D31" s="52">
        <v>15583.303</v>
      </c>
      <c r="E31" s="52">
        <v>9556.2540000000008</v>
      </c>
      <c r="F31" s="53">
        <v>22813.737000000001</v>
      </c>
      <c r="G31" s="42">
        <v>28864.239000000001</v>
      </c>
      <c r="H31" s="2">
        <v>24350.084999999999</v>
      </c>
      <c r="I31" s="2">
        <v>1151.1189999999999</v>
      </c>
      <c r="J31" s="2">
        <v>4185.8119999999999</v>
      </c>
      <c r="K31" s="56">
        <v>4234.3689999999997</v>
      </c>
      <c r="L31" s="51">
        <v>4096.5349999999999</v>
      </c>
      <c r="M31" s="52">
        <v>2764.9569999999999</v>
      </c>
      <c r="N31" s="52">
        <v>0</v>
      </c>
      <c r="O31" s="52">
        <v>178.86500000000001</v>
      </c>
      <c r="P31" s="53">
        <v>0</v>
      </c>
    </row>
    <row r="32" spans="1:16" x14ac:dyDescent="0.3">
      <c r="A32" s="20" t="s">
        <v>28</v>
      </c>
      <c r="B32" s="43">
        <v>450.39100000000002</v>
      </c>
      <c r="C32" s="32">
        <v>505.85199999999998</v>
      </c>
      <c r="D32" s="32">
        <v>599.14300000000003</v>
      </c>
      <c r="E32" s="32">
        <v>1157.7360000000001</v>
      </c>
      <c r="F32" s="34">
        <v>3317.9290000000001</v>
      </c>
      <c r="G32" s="46">
        <v>4650.3639999999996</v>
      </c>
      <c r="H32" s="33">
        <v>6091.3950000000004</v>
      </c>
      <c r="I32" s="32">
        <v>5313.9350000000004</v>
      </c>
      <c r="J32" s="32">
        <v>4366.78</v>
      </c>
      <c r="K32" s="34">
        <v>1667.694</v>
      </c>
      <c r="L32" s="43">
        <v>1389.296</v>
      </c>
      <c r="M32" s="32">
        <v>930.92</v>
      </c>
      <c r="N32" s="32">
        <v>1510.8869999999999</v>
      </c>
      <c r="O32" s="32">
        <v>1181.2850000000001</v>
      </c>
      <c r="P32" s="34">
        <v>4159.5510000000004</v>
      </c>
    </row>
    <row r="33" spans="1:16" ht="15" thickBot="1" x14ac:dyDescent="0.35">
      <c r="A33" s="26" t="s">
        <v>29</v>
      </c>
      <c r="B33" s="44">
        <v>3798.1640000000002</v>
      </c>
      <c r="C33" s="35">
        <v>1744.011</v>
      </c>
      <c r="D33" s="35">
        <v>3559.1979999999999</v>
      </c>
      <c r="E33" s="35">
        <v>2785.1129999999998</v>
      </c>
      <c r="F33" s="45">
        <v>3456.2289999999998</v>
      </c>
      <c r="G33" s="44">
        <v>2419.8670000000002</v>
      </c>
      <c r="H33" s="35">
        <v>2476.866</v>
      </c>
      <c r="I33" s="36">
        <v>1921.4549999999999</v>
      </c>
      <c r="J33" s="36">
        <v>1810.4770000000001</v>
      </c>
      <c r="K33" s="37">
        <v>1817.2570000000001</v>
      </c>
      <c r="L33" s="47">
        <v>1186.798</v>
      </c>
      <c r="M33" s="36">
        <v>1019.676</v>
      </c>
      <c r="N33" s="36">
        <v>1037.0309999999999</v>
      </c>
      <c r="O33" s="36">
        <v>1386.0250000000001</v>
      </c>
      <c r="P33" s="37">
        <v>1717.8409999999999</v>
      </c>
    </row>
    <row r="34" spans="1:16" x14ac:dyDescent="0.3">
      <c r="B34" s="165" t="s">
        <v>34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</row>
    <row r="35" spans="1:16" x14ac:dyDescent="0.3"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</row>
  </sheetData>
  <sortState xmlns:xlrd2="http://schemas.microsoft.com/office/spreadsheetml/2017/richdata2" ref="A11:P34">
    <sortCondition descending="1" ref="P11:P34"/>
  </sortState>
  <mergeCells count="2">
    <mergeCell ref="B34:P35"/>
    <mergeCell ref="A1:P1"/>
  </mergeCells>
  <printOptions horizontalCentered="1"/>
  <pageMargins left="0" right="0" top="0" bottom="0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topLeftCell="A16" zoomScaleNormal="100" workbookViewId="0">
      <selection activeCell="S12" sqref="S12"/>
    </sheetView>
  </sheetViews>
  <sheetFormatPr defaultRowHeight="14.4" x14ac:dyDescent="0.3"/>
  <cols>
    <col min="1" max="1" width="19" customWidth="1"/>
    <col min="2" max="16" width="7.21875" bestFit="1" customWidth="1"/>
  </cols>
  <sheetData>
    <row r="1" spans="1:16" ht="18.600000000000001" thickBot="1" x14ac:dyDescent="0.4">
      <c r="A1" s="167" t="s">
        <v>97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x14ac:dyDescent="0.3">
      <c r="A2" s="16"/>
      <c r="B2" s="8">
        <v>2008</v>
      </c>
      <c r="C2" s="4">
        <v>2009</v>
      </c>
      <c r="D2" s="4">
        <v>2010</v>
      </c>
      <c r="E2" s="4">
        <v>2011</v>
      </c>
      <c r="F2" s="5">
        <v>2012</v>
      </c>
      <c r="G2" s="8">
        <v>2013</v>
      </c>
      <c r="H2" s="4">
        <v>2014</v>
      </c>
      <c r="I2" s="4">
        <v>2015</v>
      </c>
      <c r="J2" s="4">
        <v>2016</v>
      </c>
      <c r="K2" s="5">
        <v>2017</v>
      </c>
      <c r="L2" s="8">
        <v>2018</v>
      </c>
      <c r="M2" s="4">
        <v>2019</v>
      </c>
      <c r="N2" s="4">
        <v>2020</v>
      </c>
      <c r="O2" s="4">
        <v>2021</v>
      </c>
      <c r="P2" s="5">
        <v>2022</v>
      </c>
    </row>
    <row r="3" spans="1:16" ht="15" thickBot="1" x14ac:dyDescent="0.35">
      <c r="A3" s="17"/>
      <c r="B3" s="9" t="s">
        <v>27</v>
      </c>
      <c r="C3" s="6" t="s">
        <v>27</v>
      </c>
      <c r="D3" s="6" t="s">
        <v>27</v>
      </c>
      <c r="E3" s="6" t="s">
        <v>27</v>
      </c>
      <c r="F3" s="7" t="s">
        <v>27</v>
      </c>
      <c r="G3" s="9" t="s">
        <v>27</v>
      </c>
      <c r="H3" s="6" t="s">
        <v>27</v>
      </c>
      <c r="I3" s="6" t="s">
        <v>27</v>
      </c>
      <c r="J3" s="6" t="s">
        <v>27</v>
      </c>
      <c r="K3" s="7" t="s">
        <v>27</v>
      </c>
      <c r="L3" s="9" t="s">
        <v>27</v>
      </c>
      <c r="M3" s="6" t="s">
        <v>27</v>
      </c>
      <c r="N3" s="6" t="s">
        <v>27</v>
      </c>
      <c r="O3" s="6" t="s">
        <v>27</v>
      </c>
      <c r="P3" s="7" t="s">
        <v>27</v>
      </c>
    </row>
    <row r="4" spans="1:16" ht="28.2" thickBot="1" x14ac:dyDescent="0.35">
      <c r="A4" s="148" t="s">
        <v>26</v>
      </c>
      <c r="B4" s="149">
        <f>B5+B6+B7+B8+B9+B10+B11+B12+B13+B14+B15+B16+B17+B18+B19+B20+B21+B22+B25+B26+B27+B28+B29+B30+B31+B32</f>
        <v>268734.86499999999</v>
      </c>
      <c r="C4" s="150">
        <f t="shared" ref="C4:P4" si="0">C5+C6+C7+C8+C9+C10+C11+C12+C13+C14+C15+C16+C17+C18+C19+C20+C21+C22+C25+C26+C27+C28+C29+C30+C31+C32</f>
        <v>258022.65699999998</v>
      </c>
      <c r="D4" s="150">
        <f t="shared" si="0"/>
        <v>279454.38500000001</v>
      </c>
      <c r="E4" s="150">
        <f t="shared" si="0"/>
        <v>325018.85500000004</v>
      </c>
      <c r="F4" s="151">
        <f t="shared" si="0"/>
        <v>350847.15</v>
      </c>
      <c r="G4" s="149">
        <f t="shared" si="0"/>
        <v>332489.5</v>
      </c>
      <c r="H4" s="150">
        <f t="shared" si="0"/>
        <v>366913.07400000002</v>
      </c>
      <c r="I4" s="150">
        <f t="shared" si="0"/>
        <v>403617.75699999998</v>
      </c>
      <c r="J4" s="150">
        <f t="shared" si="0"/>
        <v>378603.09700000007</v>
      </c>
      <c r="K4" s="151">
        <f t="shared" si="0"/>
        <v>401840.26550000004</v>
      </c>
      <c r="L4" s="149">
        <f t="shared" si="0"/>
        <v>400317.55000000005</v>
      </c>
      <c r="M4" s="150">
        <f t="shared" si="0"/>
        <v>383598.9600000002</v>
      </c>
      <c r="N4" s="150">
        <f t="shared" si="0"/>
        <v>351988.31300000008</v>
      </c>
      <c r="O4" s="150">
        <f t="shared" si="0"/>
        <v>383832.08600000001</v>
      </c>
      <c r="P4" s="151">
        <f t="shared" si="0"/>
        <v>432588.00599999999</v>
      </c>
    </row>
    <row r="5" spans="1:16" x14ac:dyDescent="0.3">
      <c r="A5" s="18" t="s">
        <v>10</v>
      </c>
      <c r="B5" s="10">
        <v>61533.491999999998</v>
      </c>
      <c r="C5" s="3">
        <v>53978.112000000001</v>
      </c>
      <c r="D5" s="3">
        <v>58116.898000000001</v>
      </c>
      <c r="E5" s="3">
        <v>54453.525999999998</v>
      </c>
      <c r="F5" s="11">
        <v>66557.414000000004</v>
      </c>
      <c r="G5" s="10">
        <v>71827.332999999999</v>
      </c>
      <c r="H5" s="3">
        <v>74121.525999999998</v>
      </c>
      <c r="I5" s="3">
        <v>84838.066000000006</v>
      </c>
      <c r="J5" s="3">
        <v>78299.88</v>
      </c>
      <c r="K5" s="11">
        <v>79896.828999999998</v>
      </c>
      <c r="L5" s="10">
        <v>80225.035999999993</v>
      </c>
      <c r="M5" s="3">
        <v>72022.827000000005</v>
      </c>
      <c r="N5" s="3">
        <v>54883.822999999997</v>
      </c>
      <c r="O5" s="3">
        <v>59227.254999999997</v>
      </c>
      <c r="P5" s="11">
        <v>79647.426999999996</v>
      </c>
    </row>
    <row r="6" spans="1:16" x14ac:dyDescent="0.3">
      <c r="A6" s="19" t="s">
        <v>15</v>
      </c>
      <c r="B6" s="12">
        <v>6561.0219999999999</v>
      </c>
      <c r="C6" s="1">
        <v>11321.531000000001</v>
      </c>
      <c r="D6" s="1">
        <v>11843.665999999999</v>
      </c>
      <c r="E6" s="1">
        <v>10651.554</v>
      </c>
      <c r="F6" s="13">
        <v>6911.1130000000003</v>
      </c>
      <c r="G6" s="12">
        <v>7602.01</v>
      </c>
      <c r="H6" s="1">
        <v>4187.6850000000004</v>
      </c>
      <c r="I6" s="1">
        <v>2744.2550000000001</v>
      </c>
      <c r="J6" s="1">
        <v>8465.8130000000001</v>
      </c>
      <c r="K6" s="13">
        <v>8021.9549999999999</v>
      </c>
      <c r="L6" s="12">
        <v>4307.3410000000003</v>
      </c>
      <c r="M6" s="1">
        <v>9060.1530000000002</v>
      </c>
      <c r="N6" s="1">
        <v>11961.487999999999</v>
      </c>
      <c r="O6" s="1">
        <v>23072.471000000001</v>
      </c>
      <c r="P6" s="13">
        <v>45229.016000000003</v>
      </c>
    </row>
    <row r="7" spans="1:16" x14ac:dyDescent="0.3">
      <c r="A7" s="19" t="s">
        <v>8</v>
      </c>
      <c r="B7" s="12">
        <v>10665.228999999999</v>
      </c>
      <c r="C7" s="1">
        <v>9498.9410000000007</v>
      </c>
      <c r="D7" s="1">
        <v>10909.782999999999</v>
      </c>
      <c r="E7" s="1">
        <v>9961.5370000000003</v>
      </c>
      <c r="F7" s="13">
        <v>10273.14</v>
      </c>
      <c r="G7" s="12">
        <v>9783.3770000000004</v>
      </c>
      <c r="H7" s="1">
        <v>8995.3739999999998</v>
      </c>
      <c r="I7" s="1">
        <v>8199.7469999999994</v>
      </c>
      <c r="J7" s="1">
        <v>8087.64</v>
      </c>
      <c r="K7" s="13">
        <v>9344.6</v>
      </c>
      <c r="L7" s="12">
        <v>9460.2099999999991</v>
      </c>
      <c r="M7" s="1">
        <v>8775.1839999999993</v>
      </c>
      <c r="N7" s="1">
        <v>6726.9979999999996</v>
      </c>
      <c r="O7" s="1">
        <v>10738.005999999999</v>
      </c>
      <c r="P7" s="13">
        <v>44939.13</v>
      </c>
    </row>
    <row r="8" spans="1:16" x14ac:dyDescent="0.3">
      <c r="A8" s="19" t="s">
        <v>7</v>
      </c>
      <c r="B8" s="12">
        <v>16195.388999999999</v>
      </c>
      <c r="C8" s="1">
        <v>16988.707999999999</v>
      </c>
      <c r="D8" s="1">
        <v>10063.838</v>
      </c>
      <c r="E8" s="1">
        <v>9779.7790000000005</v>
      </c>
      <c r="F8" s="13">
        <v>15232.9</v>
      </c>
      <c r="G8" s="12">
        <v>13455.232</v>
      </c>
      <c r="H8" s="1">
        <v>14850.058000000001</v>
      </c>
      <c r="I8" s="1">
        <v>14163.165000000001</v>
      </c>
      <c r="J8" s="1">
        <v>12999.585999999999</v>
      </c>
      <c r="K8" s="13">
        <v>13927.853999999999</v>
      </c>
      <c r="L8" s="12">
        <v>13927.853999999999</v>
      </c>
      <c r="M8" s="1">
        <v>18369.516</v>
      </c>
      <c r="N8" s="1">
        <v>18369.516</v>
      </c>
      <c r="O8" s="1">
        <v>22330.489000000001</v>
      </c>
      <c r="P8" s="13">
        <v>42427.752</v>
      </c>
    </row>
    <row r="9" spans="1:16" x14ac:dyDescent="0.3">
      <c r="A9" s="19" t="s">
        <v>21</v>
      </c>
      <c r="B9" s="12">
        <v>14710</v>
      </c>
      <c r="C9" s="1">
        <v>9081</v>
      </c>
      <c r="D9" s="1">
        <v>13145.583000000001</v>
      </c>
      <c r="E9" s="1">
        <v>19596</v>
      </c>
      <c r="F9" s="13">
        <v>31254</v>
      </c>
      <c r="G9" s="12">
        <v>22678.39</v>
      </c>
      <c r="H9" s="1">
        <v>28808.3</v>
      </c>
      <c r="I9" s="1">
        <v>31892</v>
      </c>
      <c r="J9" s="1">
        <v>25837</v>
      </c>
      <c r="K9" s="13">
        <v>30889</v>
      </c>
      <c r="L9" s="12">
        <v>29423.79</v>
      </c>
      <c r="M9" s="1">
        <v>35195</v>
      </c>
      <c r="N9" s="1">
        <v>37203</v>
      </c>
      <c r="O9" s="1">
        <v>33885.074000000001</v>
      </c>
      <c r="P9" s="13">
        <v>39402.17</v>
      </c>
    </row>
    <row r="10" spans="1:16" x14ac:dyDescent="0.3">
      <c r="A10" s="19" t="s">
        <v>18</v>
      </c>
      <c r="B10" s="12">
        <v>56699.995000000003</v>
      </c>
      <c r="C10" s="1">
        <v>43430.184999999998</v>
      </c>
      <c r="D10" s="1">
        <v>48965.332000000002</v>
      </c>
      <c r="E10" s="1">
        <v>70882.728000000003</v>
      </c>
      <c r="F10" s="13">
        <v>56191.379000000001</v>
      </c>
      <c r="G10" s="12">
        <v>59033.019</v>
      </c>
      <c r="H10" s="1">
        <v>73507.740999999995</v>
      </c>
      <c r="I10" s="1">
        <v>72198.282999999996</v>
      </c>
      <c r="J10" s="1">
        <v>78262.004000000001</v>
      </c>
      <c r="K10" s="13">
        <v>76391.244000000006</v>
      </c>
      <c r="L10" s="12">
        <v>108461.519</v>
      </c>
      <c r="M10" s="1">
        <v>87604.514999999999</v>
      </c>
      <c r="N10" s="1">
        <v>64873.536</v>
      </c>
      <c r="O10" s="1">
        <v>79561.017000000007</v>
      </c>
      <c r="P10" s="13">
        <v>36795.767999999996</v>
      </c>
    </row>
    <row r="11" spans="1:16" x14ac:dyDescent="0.3">
      <c r="A11" s="19" t="s">
        <v>2</v>
      </c>
      <c r="B11" s="12">
        <v>14639.782999999999</v>
      </c>
      <c r="C11" s="1">
        <v>25970.705999999998</v>
      </c>
      <c r="D11" s="1">
        <v>23201.559000000001</v>
      </c>
      <c r="E11" s="1">
        <v>30019.063999999998</v>
      </c>
      <c r="F11" s="13">
        <v>36457.712</v>
      </c>
      <c r="G11" s="12">
        <v>27106.284</v>
      </c>
      <c r="H11" s="1">
        <v>25582.949000000001</v>
      </c>
      <c r="I11" s="1">
        <v>32567.665000000001</v>
      </c>
      <c r="J11" s="1">
        <v>30478.93</v>
      </c>
      <c r="K11" s="13">
        <v>26978.133000000002</v>
      </c>
      <c r="L11" s="12">
        <v>30679.600999999999</v>
      </c>
      <c r="M11" s="1">
        <v>26922.205999999998</v>
      </c>
      <c r="N11" s="1">
        <v>19814.2</v>
      </c>
      <c r="O11" s="1">
        <v>22394.896000000001</v>
      </c>
      <c r="P11" s="13">
        <v>20161.302</v>
      </c>
    </row>
    <row r="12" spans="1:16" x14ac:dyDescent="0.3">
      <c r="A12" s="19" t="s">
        <v>11</v>
      </c>
      <c r="B12" s="12">
        <v>14874.045</v>
      </c>
      <c r="C12" s="1">
        <v>18967.288</v>
      </c>
      <c r="D12" s="1">
        <v>23447.26</v>
      </c>
      <c r="E12" s="1">
        <v>20387.977999999999</v>
      </c>
      <c r="F12" s="13">
        <v>29143.912</v>
      </c>
      <c r="G12" s="12">
        <v>20532.159</v>
      </c>
      <c r="H12" s="1">
        <v>20532.414000000001</v>
      </c>
      <c r="I12" s="1">
        <v>20310.909</v>
      </c>
      <c r="J12" s="1">
        <v>20966.797999999999</v>
      </c>
      <c r="K12" s="13">
        <v>23656.606</v>
      </c>
      <c r="L12" s="12">
        <v>22016.644</v>
      </c>
      <c r="M12" s="1">
        <v>25599.22</v>
      </c>
      <c r="N12" s="1">
        <v>28558.403999999999</v>
      </c>
      <c r="O12" s="1">
        <v>25662.593000000001</v>
      </c>
      <c r="P12" s="13">
        <v>19635.384999999998</v>
      </c>
    </row>
    <row r="13" spans="1:16" x14ac:dyDescent="0.3">
      <c r="A13" s="19" t="s">
        <v>14</v>
      </c>
      <c r="B13" s="12">
        <v>9012.9169999999995</v>
      </c>
      <c r="C13" s="1">
        <v>9533.7970000000005</v>
      </c>
      <c r="D13" s="1">
        <v>7686.509</v>
      </c>
      <c r="E13" s="1">
        <v>12022.049000000001</v>
      </c>
      <c r="F13" s="13">
        <v>12643.493</v>
      </c>
      <c r="G13" s="12">
        <v>12322.06</v>
      </c>
      <c r="H13" s="1">
        <v>11342.119000000001</v>
      </c>
      <c r="I13" s="1">
        <v>14793.19</v>
      </c>
      <c r="J13" s="1">
        <v>12018.031999999999</v>
      </c>
      <c r="K13" s="13">
        <v>10984.062</v>
      </c>
      <c r="L13" s="12">
        <v>8121.3010000000004</v>
      </c>
      <c r="M13" s="1">
        <v>7245.3519999999999</v>
      </c>
      <c r="N13" s="1">
        <v>7357.0680000000002</v>
      </c>
      <c r="O13" s="1">
        <v>14211.97</v>
      </c>
      <c r="P13" s="13">
        <v>15858.791999999999</v>
      </c>
    </row>
    <row r="14" spans="1:16" x14ac:dyDescent="0.3">
      <c r="A14" s="19" t="s">
        <v>12</v>
      </c>
      <c r="B14" s="12">
        <v>1099.8040000000001</v>
      </c>
      <c r="C14" s="1">
        <v>859.35</v>
      </c>
      <c r="D14" s="1">
        <v>6291.0969999999998</v>
      </c>
      <c r="E14" s="1">
        <v>10498.762000000001</v>
      </c>
      <c r="F14" s="13">
        <v>13078.481</v>
      </c>
      <c r="G14" s="12">
        <v>10626.728999999999</v>
      </c>
      <c r="H14" s="1">
        <v>11860.778</v>
      </c>
      <c r="I14" s="1">
        <v>12609.695</v>
      </c>
      <c r="J14" s="1">
        <v>9740.2839999999997</v>
      </c>
      <c r="K14" s="13">
        <v>12533.781000000001</v>
      </c>
      <c r="L14" s="12">
        <v>8745.65</v>
      </c>
      <c r="M14" s="1">
        <v>11837.757</v>
      </c>
      <c r="N14" s="1">
        <v>12967.33</v>
      </c>
      <c r="O14" s="1">
        <v>13096.476000000001</v>
      </c>
      <c r="P14" s="13">
        <v>15317.72</v>
      </c>
    </row>
    <row r="15" spans="1:16" x14ac:dyDescent="0.3">
      <c r="A15" s="19" t="s">
        <v>5</v>
      </c>
      <c r="B15" s="12">
        <v>19946.794000000002</v>
      </c>
      <c r="C15" s="1">
        <v>9783.7250000000004</v>
      </c>
      <c r="D15" s="1">
        <v>10771.06</v>
      </c>
      <c r="E15" s="1">
        <v>18447.384999999998</v>
      </c>
      <c r="F15" s="13">
        <v>16080.647000000001</v>
      </c>
      <c r="G15" s="12">
        <v>12666.814</v>
      </c>
      <c r="H15" s="1">
        <v>14434.126</v>
      </c>
      <c r="I15" s="1">
        <v>16717.806</v>
      </c>
      <c r="J15" s="1">
        <v>15472.09</v>
      </c>
      <c r="K15" s="13">
        <v>16640.868999999999</v>
      </c>
      <c r="L15" s="12">
        <v>12978.645</v>
      </c>
      <c r="M15" s="1">
        <v>16481.885999999999</v>
      </c>
      <c r="N15" s="1">
        <v>15933.555</v>
      </c>
      <c r="O15" s="1">
        <v>14997.403</v>
      </c>
      <c r="P15" s="13">
        <v>14739.36</v>
      </c>
    </row>
    <row r="16" spans="1:16" x14ac:dyDescent="0.3">
      <c r="A16" s="19" t="s">
        <v>1</v>
      </c>
      <c r="B16" s="12">
        <v>5576.2510000000002</v>
      </c>
      <c r="C16" s="1">
        <v>6503.73</v>
      </c>
      <c r="D16" s="1">
        <v>8760.8709999999992</v>
      </c>
      <c r="E16" s="1">
        <v>12286.058999999999</v>
      </c>
      <c r="F16" s="13">
        <v>12342.244000000001</v>
      </c>
      <c r="G16" s="12">
        <v>11657.424999999999</v>
      </c>
      <c r="H16" s="1">
        <v>10500.571</v>
      </c>
      <c r="I16" s="1">
        <v>9864.7150000000001</v>
      </c>
      <c r="J16" s="1">
        <v>10672.795</v>
      </c>
      <c r="K16" s="13">
        <v>10022.909</v>
      </c>
      <c r="L16" s="12">
        <v>9327.6980000000003</v>
      </c>
      <c r="M16" s="1">
        <v>9527.0869999999995</v>
      </c>
      <c r="N16" s="1">
        <v>8742.7829999999994</v>
      </c>
      <c r="O16" s="1">
        <v>8209.4860000000008</v>
      </c>
      <c r="P16" s="13">
        <v>8282.5210000000006</v>
      </c>
    </row>
    <row r="17" spans="1:16" x14ac:dyDescent="0.3">
      <c r="A17" s="19" t="s">
        <v>16</v>
      </c>
      <c r="B17" s="12">
        <v>1445.749</v>
      </c>
      <c r="C17" s="1">
        <v>1851.373</v>
      </c>
      <c r="D17" s="1">
        <v>928.64700000000005</v>
      </c>
      <c r="E17" s="1">
        <v>844.16600000000005</v>
      </c>
      <c r="F17" s="13">
        <v>1453.1410000000001</v>
      </c>
      <c r="G17" s="12">
        <v>4746.902</v>
      </c>
      <c r="H17" s="1">
        <v>8404.2240000000002</v>
      </c>
      <c r="I17" s="1">
        <v>9152.9840000000004</v>
      </c>
      <c r="J17" s="1">
        <v>10616.753000000001</v>
      </c>
      <c r="K17" s="13">
        <v>8197.3495000000003</v>
      </c>
      <c r="L17" s="12">
        <v>5777.9459999999999</v>
      </c>
      <c r="M17" s="1">
        <v>4850.2650000000003</v>
      </c>
      <c r="N17" s="1">
        <v>4891.6509999999998</v>
      </c>
      <c r="O17" s="1">
        <v>4374.0730000000003</v>
      </c>
      <c r="P17" s="13">
        <v>8138.1549999999997</v>
      </c>
    </row>
    <row r="18" spans="1:16" x14ac:dyDescent="0.3">
      <c r="A18" s="19" t="s">
        <v>23</v>
      </c>
      <c r="B18" s="12">
        <v>40</v>
      </c>
      <c r="C18" s="1">
        <v>826</v>
      </c>
      <c r="D18" s="1">
        <v>1717</v>
      </c>
      <c r="E18" s="1">
        <v>1920.172</v>
      </c>
      <c r="F18" s="13">
        <v>406.06099999999998</v>
      </c>
      <c r="G18" s="12">
        <v>2448</v>
      </c>
      <c r="H18" s="1">
        <v>3158</v>
      </c>
      <c r="I18" s="1">
        <v>2628.931</v>
      </c>
      <c r="J18" s="1">
        <v>7057</v>
      </c>
      <c r="K18" s="13">
        <v>7337.27</v>
      </c>
      <c r="L18" s="12">
        <v>7815.8130000000001</v>
      </c>
      <c r="M18" s="1">
        <v>6363.64</v>
      </c>
      <c r="N18" s="1">
        <v>6314.81</v>
      </c>
      <c r="O18" s="1">
        <v>6603</v>
      </c>
      <c r="P18" s="13">
        <v>7761.21</v>
      </c>
    </row>
    <row r="19" spans="1:16" x14ac:dyDescent="0.3">
      <c r="A19" s="19" t="s">
        <v>4</v>
      </c>
      <c r="B19" s="12">
        <v>4738.2489999999998</v>
      </c>
      <c r="C19" s="1">
        <v>6909.4780000000001</v>
      </c>
      <c r="D19" s="1">
        <v>5283.6570000000002</v>
      </c>
      <c r="E19" s="1">
        <v>5027.0280000000002</v>
      </c>
      <c r="F19" s="13">
        <v>4614.1880000000001</v>
      </c>
      <c r="G19" s="12">
        <v>5668.1949999999997</v>
      </c>
      <c r="H19" s="1">
        <v>4727.6729999999998</v>
      </c>
      <c r="I19" s="1">
        <v>5723.2309999999998</v>
      </c>
      <c r="J19" s="1">
        <v>9373.2180000000008</v>
      </c>
      <c r="K19" s="13">
        <v>7957.5730000000003</v>
      </c>
      <c r="L19" s="12">
        <v>5277.4560000000001</v>
      </c>
      <c r="M19" s="1">
        <v>7613.3860000000004</v>
      </c>
      <c r="N19" s="1">
        <v>9647.9069999999992</v>
      </c>
      <c r="O19" s="1">
        <v>5346.3559999999998</v>
      </c>
      <c r="P19" s="13">
        <v>7455.1629999999996</v>
      </c>
    </row>
    <row r="20" spans="1:16" x14ac:dyDescent="0.3">
      <c r="A20" s="19" t="s">
        <v>3</v>
      </c>
      <c r="B20" s="12">
        <v>5169.29</v>
      </c>
      <c r="C20" s="1">
        <v>2946.2640000000001</v>
      </c>
      <c r="D20" s="1">
        <v>3041.16</v>
      </c>
      <c r="E20" s="1">
        <v>2457.212</v>
      </c>
      <c r="F20" s="13">
        <v>1148.681</v>
      </c>
      <c r="G20" s="12">
        <v>2465.9360000000001</v>
      </c>
      <c r="H20" s="1">
        <v>8189.64</v>
      </c>
      <c r="I20" s="1">
        <v>10503.712</v>
      </c>
      <c r="J20" s="1">
        <v>8587.2749999999996</v>
      </c>
      <c r="K20" s="13">
        <v>6547.9610000000002</v>
      </c>
      <c r="L20" s="12">
        <v>5478.5950000000003</v>
      </c>
      <c r="M20" s="1">
        <v>3592.1889999999999</v>
      </c>
      <c r="N20" s="1">
        <v>4809.174</v>
      </c>
      <c r="O20" s="1">
        <v>5915.3249999999998</v>
      </c>
      <c r="P20" s="13">
        <v>7325.0730000000003</v>
      </c>
    </row>
    <row r="21" spans="1:16" ht="15" thickBot="1" x14ac:dyDescent="0.35">
      <c r="A21" s="17" t="s">
        <v>17</v>
      </c>
      <c r="B21" s="14">
        <v>2310.319</v>
      </c>
      <c r="C21" s="2">
        <v>2942.9169999999999</v>
      </c>
      <c r="D21" s="2">
        <v>4354.1000000000004</v>
      </c>
      <c r="E21" s="2">
        <v>5307.7479999999996</v>
      </c>
      <c r="F21" s="15">
        <v>4950.5039999999999</v>
      </c>
      <c r="G21" s="14">
        <v>6299.7290000000003</v>
      </c>
      <c r="H21" s="2">
        <v>6483.4340000000002</v>
      </c>
      <c r="I21" s="2">
        <v>6384.9639999999999</v>
      </c>
      <c r="J21" s="2">
        <v>5614.0039999999999</v>
      </c>
      <c r="K21" s="15">
        <v>5016.37</v>
      </c>
      <c r="L21" s="14">
        <v>4951.37</v>
      </c>
      <c r="M21" s="2">
        <v>2704.01</v>
      </c>
      <c r="N21" s="2">
        <v>3564.2159999999999</v>
      </c>
      <c r="O21" s="2">
        <v>4603.7489999999998</v>
      </c>
      <c r="P21" s="15">
        <v>6144.7120000000004</v>
      </c>
    </row>
    <row r="22" spans="1:16" x14ac:dyDescent="0.3">
      <c r="A22" s="120" t="s">
        <v>25</v>
      </c>
      <c r="B22" s="121">
        <v>5841.527</v>
      </c>
      <c r="C22" s="122">
        <v>5241.7920000000004</v>
      </c>
      <c r="D22" s="122">
        <v>7223.2340000000004</v>
      </c>
      <c r="E22" s="122">
        <v>8963.2450000000008</v>
      </c>
      <c r="F22" s="123">
        <v>7629.924</v>
      </c>
      <c r="G22" s="121">
        <v>7679.2470000000003</v>
      </c>
      <c r="H22" s="122">
        <v>9129.3240000000005</v>
      </c>
      <c r="I22" s="122">
        <v>13384.332</v>
      </c>
      <c r="J22" s="122">
        <v>12507.305</v>
      </c>
      <c r="K22" s="123">
        <v>11985.785</v>
      </c>
      <c r="L22" s="121">
        <v>10303.968000000001</v>
      </c>
      <c r="M22" s="122">
        <v>9051.9220000000005</v>
      </c>
      <c r="N22" s="122">
        <v>5523.7920000000004</v>
      </c>
      <c r="O22" s="122">
        <v>7503.5820000000003</v>
      </c>
      <c r="P22" s="123">
        <v>4074.8359999999998</v>
      </c>
    </row>
    <row r="23" spans="1:16" x14ac:dyDescent="0.3">
      <c r="A23" s="124" t="s">
        <v>31</v>
      </c>
      <c r="B23" s="125">
        <v>12</v>
      </c>
      <c r="C23" s="126">
        <v>14</v>
      </c>
      <c r="D23" s="126">
        <v>13</v>
      </c>
      <c r="E23" s="126">
        <v>14</v>
      </c>
      <c r="F23" s="127">
        <v>13</v>
      </c>
      <c r="G23" s="125">
        <v>13</v>
      </c>
      <c r="H23" s="126">
        <v>12</v>
      </c>
      <c r="I23" s="126">
        <v>10</v>
      </c>
      <c r="J23" s="126">
        <v>8</v>
      </c>
      <c r="K23" s="127">
        <v>10</v>
      </c>
      <c r="L23" s="125">
        <v>8</v>
      </c>
      <c r="M23" s="126">
        <v>12</v>
      </c>
      <c r="N23" s="126">
        <v>17</v>
      </c>
      <c r="O23" s="126">
        <v>13</v>
      </c>
      <c r="P23" s="127">
        <v>18</v>
      </c>
    </row>
    <row r="24" spans="1:16" ht="15" thickBot="1" x14ac:dyDescent="0.35">
      <c r="A24" s="128" t="s">
        <v>30</v>
      </c>
      <c r="B24" s="129">
        <f>B22/B4</f>
        <v>2.1737138573366729E-2</v>
      </c>
      <c r="C24" s="130">
        <f t="shared" ref="C24:P24" si="1">C22/C4</f>
        <v>2.0315239215601136E-2</v>
      </c>
      <c r="D24" s="130">
        <f t="shared" si="1"/>
        <v>2.5847631626893242E-2</v>
      </c>
      <c r="E24" s="130">
        <f t="shared" si="1"/>
        <v>2.7577615458647776E-2</v>
      </c>
      <c r="F24" s="131">
        <f t="shared" si="1"/>
        <v>2.1747145444960859E-2</v>
      </c>
      <c r="G24" s="129">
        <f t="shared" si="1"/>
        <v>2.3096209053218224E-2</v>
      </c>
      <c r="H24" s="130">
        <f t="shared" si="1"/>
        <v>2.4881435541323882E-2</v>
      </c>
      <c r="I24" s="130">
        <f t="shared" si="1"/>
        <v>3.3160909716863626E-2</v>
      </c>
      <c r="J24" s="130">
        <f t="shared" si="1"/>
        <v>3.3035400658648066E-2</v>
      </c>
      <c r="K24" s="131">
        <f t="shared" si="1"/>
        <v>2.9827237410084775E-2</v>
      </c>
      <c r="L24" s="129">
        <f t="shared" si="1"/>
        <v>2.573948606549975E-2</v>
      </c>
      <c r="M24" s="130">
        <f t="shared" si="1"/>
        <v>2.359735803246181E-2</v>
      </c>
      <c r="N24" s="130">
        <f t="shared" si="1"/>
        <v>1.5693111947157175E-2</v>
      </c>
      <c r="O24" s="130">
        <f t="shared" si="1"/>
        <v>1.9549126489649436E-2</v>
      </c>
      <c r="P24" s="131">
        <f t="shared" si="1"/>
        <v>9.4196693932378697E-3</v>
      </c>
    </row>
    <row r="25" spans="1:16" x14ac:dyDescent="0.3">
      <c r="A25" s="18" t="s">
        <v>20</v>
      </c>
      <c r="B25" s="10">
        <v>416.22800000000001</v>
      </c>
      <c r="C25" s="3">
        <v>1180.5139999999999</v>
      </c>
      <c r="D25" s="3">
        <v>1278.741</v>
      </c>
      <c r="E25" s="3">
        <v>2379.489</v>
      </c>
      <c r="F25" s="11">
        <v>1591.048</v>
      </c>
      <c r="G25" s="10">
        <v>1421.155</v>
      </c>
      <c r="H25" s="3">
        <v>3023.3870000000002</v>
      </c>
      <c r="I25" s="3">
        <v>3424.4769999999999</v>
      </c>
      <c r="J25" s="3">
        <v>3794.8809999999999</v>
      </c>
      <c r="K25" s="11">
        <v>4137.076</v>
      </c>
      <c r="L25" s="10">
        <v>4264.8</v>
      </c>
      <c r="M25" s="3">
        <v>3484.0259999999998</v>
      </c>
      <c r="N25" s="3">
        <v>2547.7330000000002</v>
      </c>
      <c r="O25" s="3">
        <v>2893.7150000000001</v>
      </c>
      <c r="P25" s="11">
        <v>2996.7069999999999</v>
      </c>
    </row>
    <row r="26" spans="1:16" x14ac:dyDescent="0.3">
      <c r="A26" s="19" t="s">
        <v>22</v>
      </c>
      <c r="B26" s="12">
        <v>2666.0079999999998</v>
      </c>
      <c r="C26" s="1">
        <v>3632.2080000000001</v>
      </c>
      <c r="D26" s="1">
        <v>1318.905</v>
      </c>
      <c r="E26" s="1">
        <v>2253.7669999999998</v>
      </c>
      <c r="F26" s="13">
        <v>2384.4969999999998</v>
      </c>
      <c r="G26" s="12">
        <v>1093.31</v>
      </c>
      <c r="H26" s="1">
        <v>137.86500000000001</v>
      </c>
      <c r="I26" s="1">
        <v>252.524</v>
      </c>
      <c r="J26" s="1">
        <v>1826.798</v>
      </c>
      <c r="K26" s="13">
        <v>2506.86</v>
      </c>
      <c r="L26" s="12">
        <v>2609.652</v>
      </c>
      <c r="M26" s="1">
        <v>3456.0990000000002</v>
      </c>
      <c r="N26" s="1">
        <v>2982.8519999999999</v>
      </c>
      <c r="O26" s="1">
        <v>2433.049</v>
      </c>
      <c r="P26" s="13">
        <v>2318.6219999999998</v>
      </c>
    </row>
    <row r="27" spans="1:16" x14ac:dyDescent="0.3">
      <c r="A27" s="19" t="s">
        <v>0</v>
      </c>
      <c r="B27" s="12">
        <v>192.69900000000001</v>
      </c>
      <c r="C27" s="1">
        <v>1303.585</v>
      </c>
      <c r="D27" s="1">
        <v>1442.692</v>
      </c>
      <c r="E27" s="1">
        <v>2393.36</v>
      </c>
      <c r="F27" s="13">
        <v>3820.39</v>
      </c>
      <c r="G27" s="12">
        <v>3154.2809999999999</v>
      </c>
      <c r="H27" s="1">
        <v>1145.0219999999999</v>
      </c>
      <c r="I27" s="1">
        <v>1455.63</v>
      </c>
      <c r="J27" s="1">
        <v>1744.498</v>
      </c>
      <c r="K27" s="13">
        <v>2285.6579999999999</v>
      </c>
      <c r="L27" s="12">
        <v>4023.703</v>
      </c>
      <c r="M27" s="1">
        <v>2808.1779999999999</v>
      </c>
      <c r="N27" s="1">
        <v>1109.0119999999999</v>
      </c>
      <c r="O27" s="1">
        <v>1684.4960000000001</v>
      </c>
      <c r="P27" s="13">
        <v>2197.6280000000002</v>
      </c>
    </row>
    <row r="28" spans="1:16" x14ac:dyDescent="0.3">
      <c r="A28" s="19" t="s">
        <v>9</v>
      </c>
      <c r="B28" s="12">
        <v>103.485</v>
      </c>
      <c r="C28" s="1">
        <v>14.885999999999999</v>
      </c>
      <c r="D28" s="1">
        <v>0</v>
      </c>
      <c r="E28" s="1">
        <v>0</v>
      </c>
      <c r="F28" s="13">
        <v>71.06</v>
      </c>
      <c r="G28" s="12">
        <v>104.295</v>
      </c>
      <c r="H28" s="1">
        <v>386.72500000000002</v>
      </c>
      <c r="I28" s="1">
        <v>739.34799999999996</v>
      </c>
      <c r="J28" s="1">
        <v>1666.604</v>
      </c>
      <c r="K28" s="13">
        <v>2438.261</v>
      </c>
      <c r="L28" s="12">
        <v>8258.9050000000007</v>
      </c>
      <c r="M28" s="1">
        <v>1534.86</v>
      </c>
      <c r="N28" s="1">
        <v>1910.53</v>
      </c>
      <c r="O28" s="1">
        <v>862.01700000000005</v>
      </c>
      <c r="P28" s="13">
        <v>1328.5119999999999</v>
      </c>
    </row>
    <row r="29" spans="1:16" x14ac:dyDescent="0.3">
      <c r="A29" s="19" t="s">
        <v>24</v>
      </c>
      <c r="B29" s="12">
        <v>3286.7860000000001</v>
      </c>
      <c r="C29" s="1">
        <v>3304.4369999999999</v>
      </c>
      <c r="D29" s="1">
        <v>5083.5469999999996</v>
      </c>
      <c r="E29" s="1">
        <v>3712.7130000000002</v>
      </c>
      <c r="F29" s="13">
        <v>114.471</v>
      </c>
      <c r="G29" s="12">
        <v>1872.0419999999999</v>
      </c>
      <c r="H29" s="1">
        <v>3668.857</v>
      </c>
      <c r="I29" s="1">
        <v>5161.9679999999998</v>
      </c>
      <c r="J29" s="1">
        <v>3135.5639999999999</v>
      </c>
      <c r="K29" s="13">
        <v>1770.46</v>
      </c>
      <c r="L29" s="12">
        <v>2611.7860000000001</v>
      </c>
      <c r="M29" s="1">
        <v>212.32900000000001</v>
      </c>
      <c r="N29" s="1">
        <v>6663.7640000000001</v>
      </c>
      <c r="O29" s="1">
        <v>6720.34</v>
      </c>
      <c r="P29" s="13">
        <v>230.16200000000001</v>
      </c>
    </row>
    <row r="30" spans="1:16" x14ac:dyDescent="0.3">
      <c r="A30" s="19" t="s">
        <v>13</v>
      </c>
      <c r="B30" s="12">
        <v>1689.2950000000001</v>
      </c>
      <c r="C30" s="1">
        <v>1747.088</v>
      </c>
      <c r="D30" s="1">
        <v>1768.5</v>
      </c>
      <c r="E30" s="1">
        <v>1554.098</v>
      </c>
      <c r="F30" s="13">
        <v>1462.018</v>
      </c>
      <c r="G30" s="12">
        <v>1230.153</v>
      </c>
      <c r="H30" s="1">
        <v>1384.261</v>
      </c>
      <c r="I30" s="1">
        <v>683.65700000000004</v>
      </c>
      <c r="J30" s="1">
        <v>0</v>
      </c>
      <c r="K30" s="13">
        <v>147.76400000000001</v>
      </c>
      <c r="L30" s="12">
        <v>164.96</v>
      </c>
      <c r="M30" s="1">
        <v>184.922</v>
      </c>
      <c r="N30" s="1">
        <v>186.47</v>
      </c>
      <c r="O30" s="1">
        <v>160.626</v>
      </c>
      <c r="P30" s="13">
        <v>175.995</v>
      </c>
    </row>
    <row r="31" spans="1:16" x14ac:dyDescent="0.3">
      <c r="A31" s="19" t="s">
        <v>19</v>
      </c>
      <c r="B31" s="12">
        <v>0</v>
      </c>
      <c r="C31" s="1">
        <v>0</v>
      </c>
      <c r="D31" s="1">
        <v>0</v>
      </c>
      <c r="E31" s="1">
        <v>0</v>
      </c>
      <c r="F31" s="13">
        <v>0</v>
      </c>
      <c r="G31" s="12">
        <v>0</v>
      </c>
      <c r="H31" s="1">
        <v>0</v>
      </c>
      <c r="I31" s="1">
        <v>0</v>
      </c>
      <c r="J31" s="1">
        <v>0</v>
      </c>
      <c r="K31" s="13">
        <v>3.0000000000000001E-3</v>
      </c>
      <c r="L31" s="12">
        <v>10.51</v>
      </c>
      <c r="M31" s="1">
        <v>19.481999999999999</v>
      </c>
      <c r="N31" s="1">
        <v>2.8479999999999999</v>
      </c>
      <c r="O31" s="1">
        <v>31.151</v>
      </c>
      <c r="P31" s="13">
        <v>4.8879999999999999</v>
      </c>
    </row>
    <row r="32" spans="1:16" ht="15" thickBot="1" x14ac:dyDescent="0.35">
      <c r="A32" s="17" t="s">
        <v>6</v>
      </c>
      <c r="B32" s="14">
        <v>9320.509</v>
      </c>
      <c r="C32" s="2">
        <v>10205.041999999999</v>
      </c>
      <c r="D32" s="2">
        <v>12810.745999999999</v>
      </c>
      <c r="E32" s="2">
        <v>9219.4359999999997</v>
      </c>
      <c r="F32" s="15">
        <v>15034.732</v>
      </c>
      <c r="G32" s="14">
        <v>15015.423000000001</v>
      </c>
      <c r="H32" s="2">
        <v>18351.021000000001</v>
      </c>
      <c r="I32" s="2">
        <v>23222.503000000001</v>
      </c>
      <c r="J32" s="2">
        <v>1378.345</v>
      </c>
      <c r="K32" s="15">
        <v>22224.032999999999</v>
      </c>
      <c r="L32" s="14">
        <v>1092.797</v>
      </c>
      <c r="M32" s="2">
        <v>9082.9490000000005</v>
      </c>
      <c r="N32" s="2">
        <v>14441.852999999999</v>
      </c>
      <c r="O32" s="2">
        <v>7313.4709999999995</v>
      </c>
      <c r="P32" s="15">
        <v>0</v>
      </c>
    </row>
    <row r="33" spans="1:17" x14ac:dyDescent="0.3">
      <c r="A33" s="20" t="s">
        <v>28</v>
      </c>
      <c r="B33" s="21">
        <v>984.77</v>
      </c>
      <c r="C33" s="22">
        <v>1546.6659999999999</v>
      </c>
      <c r="D33" s="22">
        <v>1904.9570000000001</v>
      </c>
      <c r="E33" s="22">
        <v>1373.116</v>
      </c>
      <c r="F33" s="23">
        <v>1762.788</v>
      </c>
      <c r="G33" s="21">
        <v>401.262</v>
      </c>
      <c r="H33" s="22">
        <v>1220.5650000000001</v>
      </c>
      <c r="I33" s="22">
        <v>1096.173</v>
      </c>
      <c r="J33" s="22">
        <v>255.94499999999999</v>
      </c>
      <c r="K33" s="24">
        <v>1595.4179999999999</v>
      </c>
      <c r="L33" s="25">
        <v>1838.8309999999999</v>
      </c>
      <c r="M33" s="22">
        <v>1941.617</v>
      </c>
      <c r="N33" s="22">
        <v>1684.491</v>
      </c>
      <c r="O33" s="22">
        <v>3492.1779999999999</v>
      </c>
      <c r="P33" s="24">
        <v>2153.4810000000002</v>
      </c>
    </row>
    <row r="34" spans="1:17" ht="15" thickBot="1" x14ac:dyDescent="0.35">
      <c r="A34" s="26" t="s">
        <v>29</v>
      </c>
      <c r="B34" s="27">
        <v>3151.9969999999998</v>
      </c>
      <c r="C34" s="28">
        <v>2537.3130000000001</v>
      </c>
      <c r="D34" s="28">
        <v>4339.1499999999996</v>
      </c>
      <c r="E34" s="28">
        <v>2959.4690000000001</v>
      </c>
      <c r="F34" s="29">
        <v>1917.961</v>
      </c>
      <c r="G34" s="27">
        <v>4138.1509999999998</v>
      </c>
      <c r="H34" s="28">
        <v>1412.271</v>
      </c>
      <c r="I34" s="28">
        <v>2189.5590000000002</v>
      </c>
      <c r="J34" s="28">
        <v>3628.5569999999998</v>
      </c>
      <c r="K34" s="30">
        <v>1582.9749999999999</v>
      </c>
      <c r="L34" s="31">
        <v>1396.1210000000001</v>
      </c>
      <c r="M34" s="28">
        <v>1513.817</v>
      </c>
      <c r="N34" s="28">
        <v>2378.2269999999999</v>
      </c>
      <c r="O34" s="28">
        <v>1595.364</v>
      </c>
      <c r="P34" s="30">
        <v>1491.269</v>
      </c>
    </row>
    <row r="35" spans="1:17" ht="14.55" customHeight="1" x14ac:dyDescent="0.3">
      <c r="B35" s="165" t="s">
        <v>34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57"/>
    </row>
    <row r="36" spans="1:17" x14ac:dyDescent="0.3"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</row>
  </sheetData>
  <mergeCells count="2">
    <mergeCell ref="B35:P36"/>
    <mergeCell ref="A1:P1"/>
  </mergeCells>
  <printOptions horizontalCentered="1"/>
  <pageMargins left="0" right="0" top="0" bottom="0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2"/>
  <sheetViews>
    <sheetView tabSelected="1" topLeftCell="A27" zoomScale="110" zoomScaleNormal="110" workbookViewId="0">
      <selection activeCell="S21" sqref="S21"/>
    </sheetView>
  </sheetViews>
  <sheetFormatPr defaultRowHeight="14.4" x14ac:dyDescent="0.3"/>
  <cols>
    <col min="1" max="1" width="19" customWidth="1"/>
    <col min="2" max="16" width="7.21875" bestFit="1" customWidth="1"/>
    <col min="17" max="17" width="7.109375" bestFit="1" customWidth="1"/>
  </cols>
  <sheetData>
    <row r="1" spans="1:17" ht="18.600000000000001" thickBot="1" x14ac:dyDescent="0.4">
      <c r="A1" s="167" t="s">
        <v>95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7" ht="20.399999999999999" x14ac:dyDescent="0.3">
      <c r="A2" s="38"/>
      <c r="B2" s="71">
        <v>2008</v>
      </c>
      <c r="C2" s="72">
        <v>2009</v>
      </c>
      <c r="D2" s="72">
        <v>2010</v>
      </c>
      <c r="E2" s="72">
        <v>2011</v>
      </c>
      <c r="F2" s="73">
        <v>2012</v>
      </c>
      <c r="G2" s="71">
        <v>2013</v>
      </c>
      <c r="H2" s="72">
        <v>2014</v>
      </c>
      <c r="I2" s="72">
        <v>2015</v>
      </c>
      <c r="J2" s="72">
        <v>2016</v>
      </c>
      <c r="K2" s="73">
        <v>2017</v>
      </c>
      <c r="L2" s="71">
        <v>2018</v>
      </c>
      <c r="M2" s="72">
        <v>2019</v>
      </c>
      <c r="N2" s="72">
        <v>2020</v>
      </c>
      <c r="O2" s="72">
        <v>2021</v>
      </c>
      <c r="P2" s="73">
        <v>2022</v>
      </c>
      <c r="Q2" s="91" t="s">
        <v>94</v>
      </c>
    </row>
    <row r="3" spans="1:17" x14ac:dyDescent="0.3">
      <c r="A3" s="39"/>
      <c r="B3" s="9" t="s">
        <v>27</v>
      </c>
      <c r="C3" s="6" t="s">
        <v>27</v>
      </c>
      <c r="D3" s="6" t="s">
        <v>27</v>
      </c>
      <c r="E3" s="6" t="s">
        <v>27</v>
      </c>
      <c r="F3" s="7" t="s">
        <v>27</v>
      </c>
      <c r="G3" s="9" t="s">
        <v>27</v>
      </c>
      <c r="H3" s="6" t="s">
        <v>27</v>
      </c>
      <c r="I3" s="6" t="s">
        <v>27</v>
      </c>
      <c r="J3" s="6" t="s">
        <v>27</v>
      </c>
      <c r="K3" s="7" t="s">
        <v>27</v>
      </c>
      <c r="L3" s="9" t="s">
        <v>27</v>
      </c>
      <c r="M3" s="6" t="s">
        <v>27</v>
      </c>
      <c r="N3" s="6" t="s">
        <v>27</v>
      </c>
      <c r="O3" s="6" t="s">
        <v>27</v>
      </c>
      <c r="P3" s="7" t="s">
        <v>27</v>
      </c>
      <c r="Q3" s="92" t="s">
        <v>27</v>
      </c>
    </row>
    <row r="4" spans="1:17" hidden="1" x14ac:dyDescent="0.3">
      <c r="A4" s="74" t="s">
        <v>35</v>
      </c>
      <c r="B4" s="66">
        <v>268734.86499999999</v>
      </c>
      <c r="C4" s="64">
        <v>258022.65699999998</v>
      </c>
      <c r="D4" s="64">
        <v>279454.38500000001</v>
      </c>
      <c r="E4" s="64">
        <v>325018.85500000004</v>
      </c>
      <c r="F4" s="65">
        <v>350847.15</v>
      </c>
      <c r="G4" s="66">
        <v>332489.5</v>
      </c>
      <c r="H4" s="64">
        <v>366913.07400000002</v>
      </c>
      <c r="I4" s="64">
        <v>403617.75699999998</v>
      </c>
      <c r="J4" s="64">
        <v>378603.09700000007</v>
      </c>
      <c r="K4" s="65">
        <v>401840.26550000004</v>
      </c>
      <c r="L4" s="66">
        <v>400317.55000000005</v>
      </c>
      <c r="M4" s="64">
        <v>383598.9600000002</v>
      </c>
      <c r="N4" s="64">
        <v>351988.31300000008</v>
      </c>
      <c r="O4" s="64">
        <v>383832.08600000001</v>
      </c>
      <c r="P4" s="65">
        <v>432588.00599999999</v>
      </c>
      <c r="Q4" s="93"/>
    </row>
    <row r="5" spans="1:17" hidden="1" x14ac:dyDescent="0.3">
      <c r="A5" s="74" t="s">
        <v>36</v>
      </c>
      <c r="B5" s="66">
        <v>245321.71799999999</v>
      </c>
      <c r="C5" s="64">
        <v>248106.50399999999</v>
      </c>
      <c r="D5" s="64">
        <v>281083.55399999995</v>
      </c>
      <c r="E5" s="64">
        <v>312321.09200000006</v>
      </c>
      <c r="F5" s="65">
        <v>334039.40400000004</v>
      </c>
      <c r="G5" s="66">
        <v>309955.98600000003</v>
      </c>
      <c r="H5" s="64">
        <v>334136.75699999998</v>
      </c>
      <c r="I5" s="64">
        <v>363442.77149999997</v>
      </c>
      <c r="J5" s="64">
        <v>353242.16099999991</v>
      </c>
      <c r="K5" s="65">
        <v>354328.08749999997</v>
      </c>
      <c r="L5" s="66">
        <v>364554.90399999986</v>
      </c>
      <c r="M5" s="64">
        <v>380910.9</v>
      </c>
      <c r="N5" s="64">
        <v>345191.0120000001</v>
      </c>
      <c r="O5" s="64">
        <v>371709.48050000006</v>
      </c>
      <c r="P5" s="65">
        <v>433081.69</v>
      </c>
      <c r="Q5" s="93"/>
    </row>
    <row r="6" spans="1:17" ht="15" thickBot="1" x14ac:dyDescent="0.35">
      <c r="A6" s="152" t="s">
        <v>37</v>
      </c>
      <c r="B6" s="153">
        <f>B4-B5</f>
        <v>23413.146999999997</v>
      </c>
      <c r="C6" s="154">
        <f t="shared" ref="C6:P6" si="0">C4-C5</f>
        <v>9916.1529999999912</v>
      </c>
      <c r="D6" s="154">
        <f t="shared" si="0"/>
        <v>-1629.1689999999362</v>
      </c>
      <c r="E6" s="154">
        <f t="shared" si="0"/>
        <v>12697.762999999977</v>
      </c>
      <c r="F6" s="155">
        <f t="shared" si="0"/>
        <v>16807.745999999985</v>
      </c>
      <c r="G6" s="153">
        <f t="shared" si="0"/>
        <v>22533.513999999966</v>
      </c>
      <c r="H6" s="154">
        <f t="shared" si="0"/>
        <v>32776.317000000039</v>
      </c>
      <c r="I6" s="154">
        <f t="shared" si="0"/>
        <v>40174.98550000001</v>
      </c>
      <c r="J6" s="154">
        <f t="shared" si="0"/>
        <v>25360.936000000162</v>
      </c>
      <c r="K6" s="155">
        <f t="shared" si="0"/>
        <v>47512.178000000073</v>
      </c>
      <c r="L6" s="153">
        <f t="shared" si="0"/>
        <v>35762.646000000183</v>
      </c>
      <c r="M6" s="154">
        <f t="shared" si="0"/>
        <v>2688.0600000001723</v>
      </c>
      <c r="N6" s="154">
        <f t="shared" si="0"/>
        <v>6797.3009999999776</v>
      </c>
      <c r="O6" s="154">
        <f t="shared" si="0"/>
        <v>12122.605499999947</v>
      </c>
      <c r="P6" s="155">
        <f t="shared" si="0"/>
        <v>-493.68400000000838</v>
      </c>
      <c r="Q6" s="156">
        <f>(B6+C6+D6+E6+F6+G6+H6+I6+J6+K6+L6+M6+N6+O6+P6)/15</f>
        <v>19096.033266666702</v>
      </c>
    </row>
    <row r="7" spans="1:17" hidden="1" x14ac:dyDescent="0.3">
      <c r="A7" s="75" t="s">
        <v>38</v>
      </c>
      <c r="B7" s="10">
        <v>61533.491999999998</v>
      </c>
      <c r="C7" s="3">
        <v>53978.112000000001</v>
      </c>
      <c r="D7" s="3">
        <v>58116.898000000001</v>
      </c>
      <c r="E7" s="3">
        <v>54453.525999999998</v>
      </c>
      <c r="F7" s="11">
        <v>66557.414000000004</v>
      </c>
      <c r="G7" s="10">
        <v>71827.332999999999</v>
      </c>
      <c r="H7" s="3">
        <v>74121.525999999998</v>
      </c>
      <c r="I7" s="3">
        <v>84838.066000000006</v>
      </c>
      <c r="J7" s="3">
        <v>78299.88</v>
      </c>
      <c r="K7" s="11">
        <v>79896.828999999998</v>
      </c>
      <c r="L7" s="10">
        <v>80225.035999999993</v>
      </c>
      <c r="M7" s="3">
        <v>72022.827000000005</v>
      </c>
      <c r="N7" s="3">
        <v>54883.822999999997</v>
      </c>
      <c r="O7" s="3">
        <v>59227.254999999997</v>
      </c>
      <c r="P7" s="11">
        <v>79647.426999999996</v>
      </c>
      <c r="Q7" s="94"/>
    </row>
    <row r="8" spans="1:17" hidden="1" x14ac:dyDescent="0.3">
      <c r="A8" s="76"/>
      <c r="B8" s="12">
        <v>38636.175999999999</v>
      </c>
      <c r="C8" s="1">
        <v>39567.542000000001</v>
      </c>
      <c r="D8" s="1">
        <v>40520.76</v>
      </c>
      <c r="E8" s="1">
        <v>48491.036</v>
      </c>
      <c r="F8" s="13">
        <v>43790.088000000003</v>
      </c>
      <c r="G8" s="12">
        <v>36872.911</v>
      </c>
      <c r="H8" s="1">
        <v>37808.292999999998</v>
      </c>
      <c r="I8" s="1">
        <v>35718.127999999997</v>
      </c>
      <c r="J8" s="1">
        <v>27402.29</v>
      </c>
      <c r="K8" s="13">
        <v>26960.278999999999</v>
      </c>
      <c r="L8" s="12">
        <v>31137.672999999999</v>
      </c>
      <c r="M8" s="1">
        <v>40268.623</v>
      </c>
      <c r="N8" s="1">
        <v>36334.262000000002</v>
      </c>
      <c r="O8" s="1">
        <v>39305.430999999997</v>
      </c>
      <c r="P8" s="13">
        <v>52558.18</v>
      </c>
      <c r="Q8" s="94"/>
    </row>
    <row r="9" spans="1:17" x14ac:dyDescent="0.3">
      <c r="A9" s="107" t="s">
        <v>66</v>
      </c>
      <c r="B9" s="117">
        <f>B7-B8</f>
        <v>22897.315999999999</v>
      </c>
      <c r="C9" s="118">
        <f t="shared" ref="C9:P9" si="1">C7-C8</f>
        <v>14410.57</v>
      </c>
      <c r="D9" s="118">
        <f t="shared" si="1"/>
        <v>17596.137999999999</v>
      </c>
      <c r="E9" s="118">
        <f t="shared" si="1"/>
        <v>5962.489999999998</v>
      </c>
      <c r="F9" s="119">
        <f t="shared" si="1"/>
        <v>22767.326000000001</v>
      </c>
      <c r="G9" s="117">
        <f t="shared" si="1"/>
        <v>34954.421999999999</v>
      </c>
      <c r="H9" s="118">
        <f t="shared" si="1"/>
        <v>36313.233</v>
      </c>
      <c r="I9" s="118">
        <f t="shared" si="1"/>
        <v>49119.938000000009</v>
      </c>
      <c r="J9" s="118">
        <f t="shared" si="1"/>
        <v>50897.590000000004</v>
      </c>
      <c r="K9" s="119">
        <f t="shared" si="1"/>
        <v>52936.55</v>
      </c>
      <c r="L9" s="117">
        <f t="shared" si="1"/>
        <v>49087.362999999998</v>
      </c>
      <c r="M9" s="118">
        <f t="shared" si="1"/>
        <v>31754.204000000005</v>
      </c>
      <c r="N9" s="118">
        <f t="shared" si="1"/>
        <v>18549.560999999994</v>
      </c>
      <c r="O9" s="118">
        <f t="shared" si="1"/>
        <v>19921.824000000001</v>
      </c>
      <c r="P9" s="119">
        <f t="shared" si="1"/>
        <v>27089.246999999996</v>
      </c>
      <c r="Q9" s="111">
        <f t="shared" ref="Q9:Q72" si="2">(B9+C9+D9+E9+F9+G9+H9+I9+J9+K9+L9+M9+N9+O9+P9)/15</f>
        <v>30283.851466666671</v>
      </c>
    </row>
    <row r="10" spans="1:17" hidden="1" x14ac:dyDescent="0.3">
      <c r="A10" s="76" t="s">
        <v>39</v>
      </c>
      <c r="B10" s="12">
        <v>6561.0219999999999</v>
      </c>
      <c r="C10" s="1">
        <v>11321.531000000001</v>
      </c>
      <c r="D10" s="1">
        <v>11843.665999999999</v>
      </c>
      <c r="E10" s="1">
        <v>10651.554</v>
      </c>
      <c r="F10" s="13">
        <v>6911.1130000000003</v>
      </c>
      <c r="G10" s="12">
        <v>7602.01</v>
      </c>
      <c r="H10" s="1">
        <v>4187.6850000000004</v>
      </c>
      <c r="I10" s="1">
        <v>2744.2550000000001</v>
      </c>
      <c r="J10" s="1">
        <v>8465.8130000000001</v>
      </c>
      <c r="K10" s="13">
        <v>8021.9549999999999</v>
      </c>
      <c r="L10" s="12">
        <v>4307.3410000000003</v>
      </c>
      <c r="M10" s="1">
        <v>9060.1530000000002</v>
      </c>
      <c r="N10" s="1">
        <v>11961.487999999999</v>
      </c>
      <c r="O10" s="1">
        <v>23072.471000000001</v>
      </c>
      <c r="P10" s="13">
        <v>45229.016000000003</v>
      </c>
      <c r="Q10" s="95">
        <f t="shared" si="2"/>
        <v>11462.7382</v>
      </c>
    </row>
    <row r="11" spans="1:17" hidden="1" x14ac:dyDescent="0.3">
      <c r="A11" s="76"/>
      <c r="B11" s="12">
        <v>17097.170999999998</v>
      </c>
      <c r="C11" s="1">
        <v>9486.2669999999998</v>
      </c>
      <c r="D11" s="1">
        <v>12395.483</v>
      </c>
      <c r="E11" s="1">
        <v>13266.888000000001</v>
      </c>
      <c r="F11" s="13">
        <v>16848.524000000001</v>
      </c>
      <c r="G11" s="12">
        <v>17243.16</v>
      </c>
      <c r="H11" s="1">
        <v>21789.755000000001</v>
      </c>
      <c r="I11" s="1">
        <v>23690.008000000002</v>
      </c>
      <c r="J11" s="1">
        <v>14649.982</v>
      </c>
      <c r="K11" s="13">
        <v>14191.739</v>
      </c>
      <c r="L11" s="12">
        <v>21633.837</v>
      </c>
      <c r="M11" s="1">
        <v>12602.38</v>
      </c>
      <c r="N11" s="1">
        <v>13624.322</v>
      </c>
      <c r="O11" s="1">
        <v>15196.135</v>
      </c>
      <c r="P11" s="13">
        <v>16354.227000000001</v>
      </c>
      <c r="Q11" s="95">
        <f t="shared" si="2"/>
        <v>16004.658533333335</v>
      </c>
    </row>
    <row r="12" spans="1:17" x14ac:dyDescent="0.3">
      <c r="A12" s="76" t="s">
        <v>67</v>
      </c>
      <c r="B12" s="80">
        <f>B10-B11</f>
        <v>-10536.148999999998</v>
      </c>
      <c r="C12" s="67">
        <f t="shared" ref="C12:P12" si="3">C10-C11</f>
        <v>1835.264000000001</v>
      </c>
      <c r="D12" s="67">
        <f t="shared" si="3"/>
        <v>-551.81700000000092</v>
      </c>
      <c r="E12" s="67">
        <f t="shared" si="3"/>
        <v>-2615.3340000000007</v>
      </c>
      <c r="F12" s="81">
        <f t="shared" si="3"/>
        <v>-9937.4110000000001</v>
      </c>
      <c r="G12" s="80">
        <f t="shared" si="3"/>
        <v>-9641.15</v>
      </c>
      <c r="H12" s="67">
        <f t="shared" si="3"/>
        <v>-17602.07</v>
      </c>
      <c r="I12" s="67">
        <f t="shared" si="3"/>
        <v>-20945.753000000001</v>
      </c>
      <c r="J12" s="67">
        <f t="shared" si="3"/>
        <v>-6184.1689999999999</v>
      </c>
      <c r="K12" s="81">
        <f t="shared" si="3"/>
        <v>-6169.7839999999997</v>
      </c>
      <c r="L12" s="80">
        <f t="shared" si="3"/>
        <v>-17326.495999999999</v>
      </c>
      <c r="M12" s="67">
        <f t="shared" si="3"/>
        <v>-3542.226999999999</v>
      </c>
      <c r="N12" s="67">
        <f t="shared" si="3"/>
        <v>-1662.8340000000007</v>
      </c>
      <c r="O12" s="67">
        <f t="shared" si="3"/>
        <v>7876.3360000000011</v>
      </c>
      <c r="P12" s="81">
        <f t="shared" si="3"/>
        <v>28874.789000000004</v>
      </c>
      <c r="Q12" s="95">
        <f t="shared" si="2"/>
        <v>-4541.9203333333326</v>
      </c>
    </row>
    <row r="13" spans="1:17" hidden="1" x14ac:dyDescent="0.3">
      <c r="A13" s="76" t="s">
        <v>40</v>
      </c>
      <c r="B13" s="12">
        <v>10665.228999999999</v>
      </c>
      <c r="C13" s="1">
        <v>9498.9410000000007</v>
      </c>
      <c r="D13" s="1">
        <v>10909.782999999999</v>
      </c>
      <c r="E13" s="1">
        <v>9961.5370000000003</v>
      </c>
      <c r="F13" s="13">
        <v>10273.14</v>
      </c>
      <c r="G13" s="12">
        <v>9783.3770000000004</v>
      </c>
      <c r="H13" s="1">
        <v>8995.3739999999998</v>
      </c>
      <c r="I13" s="1">
        <v>8199.7469999999994</v>
      </c>
      <c r="J13" s="1">
        <v>8087.64</v>
      </c>
      <c r="K13" s="13">
        <v>9344.6</v>
      </c>
      <c r="L13" s="12">
        <v>9460.2099999999991</v>
      </c>
      <c r="M13" s="1">
        <v>8775.1839999999993</v>
      </c>
      <c r="N13" s="1">
        <v>6726.9979999999996</v>
      </c>
      <c r="O13" s="1">
        <v>10738.005999999999</v>
      </c>
      <c r="P13" s="13">
        <v>44939.13</v>
      </c>
      <c r="Q13" s="95">
        <f t="shared" si="2"/>
        <v>11757.259733333334</v>
      </c>
    </row>
    <row r="14" spans="1:17" hidden="1" x14ac:dyDescent="0.3">
      <c r="A14" s="76"/>
      <c r="B14" s="12">
        <v>12119.463</v>
      </c>
      <c r="C14" s="1">
        <v>9832.6380000000008</v>
      </c>
      <c r="D14" s="1">
        <v>9774.7080000000005</v>
      </c>
      <c r="E14" s="1">
        <v>11279.942999999999</v>
      </c>
      <c r="F14" s="13">
        <v>15487.225</v>
      </c>
      <c r="G14" s="12">
        <v>10854.647999999999</v>
      </c>
      <c r="H14" s="1">
        <v>11850.668</v>
      </c>
      <c r="I14" s="1">
        <v>14111.272000000001</v>
      </c>
      <c r="J14" s="1">
        <v>13144.55</v>
      </c>
      <c r="K14" s="13">
        <v>13907.57</v>
      </c>
      <c r="L14" s="12">
        <v>14684.9</v>
      </c>
      <c r="M14" s="1">
        <v>14547.683999999999</v>
      </c>
      <c r="N14" s="1">
        <v>13312.317999999999</v>
      </c>
      <c r="O14" s="1">
        <v>17842.326000000001</v>
      </c>
      <c r="P14" s="13">
        <v>17076.36</v>
      </c>
      <c r="Q14" s="95">
        <f t="shared" si="2"/>
        <v>13321.751533333332</v>
      </c>
    </row>
    <row r="15" spans="1:17" x14ac:dyDescent="0.3">
      <c r="A15" s="76" t="s">
        <v>68</v>
      </c>
      <c r="B15" s="80">
        <f>B13-B14</f>
        <v>-1454.2340000000004</v>
      </c>
      <c r="C15" s="67">
        <f t="shared" ref="C15:P15" si="4">C13-C14</f>
        <v>-333.69700000000012</v>
      </c>
      <c r="D15" s="67">
        <f t="shared" si="4"/>
        <v>1135.0749999999989</v>
      </c>
      <c r="E15" s="67">
        <f t="shared" si="4"/>
        <v>-1318.405999999999</v>
      </c>
      <c r="F15" s="81">
        <f t="shared" si="4"/>
        <v>-5214.0850000000009</v>
      </c>
      <c r="G15" s="80">
        <f t="shared" si="4"/>
        <v>-1071.2709999999988</v>
      </c>
      <c r="H15" s="67">
        <f t="shared" si="4"/>
        <v>-2855.2939999999999</v>
      </c>
      <c r="I15" s="67">
        <f t="shared" si="4"/>
        <v>-5911.5250000000015</v>
      </c>
      <c r="J15" s="67">
        <f t="shared" si="4"/>
        <v>-5056.9099999999989</v>
      </c>
      <c r="K15" s="81">
        <f t="shared" si="4"/>
        <v>-4562.9699999999993</v>
      </c>
      <c r="L15" s="80">
        <f t="shared" si="4"/>
        <v>-5224.6900000000005</v>
      </c>
      <c r="M15" s="67">
        <f t="shared" si="4"/>
        <v>-5772.5</v>
      </c>
      <c r="N15" s="67">
        <f t="shared" si="4"/>
        <v>-6585.32</v>
      </c>
      <c r="O15" s="67">
        <f t="shared" si="4"/>
        <v>-7104.3200000000015</v>
      </c>
      <c r="P15" s="81">
        <f t="shared" si="4"/>
        <v>27862.769999999997</v>
      </c>
      <c r="Q15" s="95">
        <f t="shared" si="2"/>
        <v>-1564.4918000000005</v>
      </c>
    </row>
    <row r="16" spans="1:17" hidden="1" x14ac:dyDescent="0.3">
      <c r="A16" s="76" t="s">
        <v>41</v>
      </c>
      <c r="B16" s="12">
        <v>16195.388999999999</v>
      </c>
      <c r="C16" s="1">
        <v>16988.707999999999</v>
      </c>
      <c r="D16" s="1">
        <v>10063.838</v>
      </c>
      <c r="E16" s="1">
        <v>9779.7790000000005</v>
      </c>
      <c r="F16" s="13">
        <v>15232.9</v>
      </c>
      <c r="G16" s="12">
        <v>13455.232</v>
      </c>
      <c r="H16" s="1">
        <v>14850.058000000001</v>
      </c>
      <c r="I16" s="1">
        <v>14163.165000000001</v>
      </c>
      <c r="J16" s="1">
        <v>12999.585999999999</v>
      </c>
      <c r="K16" s="13">
        <v>13927.853999999999</v>
      </c>
      <c r="L16" s="12">
        <v>13927.853999999999</v>
      </c>
      <c r="M16" s="1">
        <v>18369.516</v>
      </c>
      <c r="N16" s="1">
        <v>18369.516</v>
      </c>
      <c r="O16" s="1">
        <v>22330.489000000001</v>
      </c>
      <c r="P16" s="13">
        <v>42427.752</v>
      </c>
      <c r="Q16" s="95">
        <f t="shared" si="2"/>
        <v>16872.109066666668</v>
      </c>
    </row>
    <row r="17" spans="1:17" hidden="1" x14ac:dyDescent="0.3">
      <c r="A17" s="76"/>
      <c r="B17" s="12">
        <v>4676.3879999999999</v>
      </c>
      <c r="C17" s="1">
        <v>7355.3469999999998</v>
      </c>
      <c r="D17" s="1">
        <v>3782.6179999999999</v>
      </c>
      <c r="E17" s="1">
        <v>3215.3760000000002</v>
      </c>
      <c r="F17" s="13">
        <v>4590.0320000000002</v>
      </c>
      <c r="G17" s="12">
        <v>7329.0460000000003</v>
      </c>
      <c r="H17" s="1">
        <v>9117.4779999999992</v>
      </c>
      <c r="I17" s="1">
        <v>18381</v>
      </c>
      <c r="J17" s="1">
        <v>20550.37</v>
      </c>
      <c r="K17" s="13">
        <v>23035.040000000001</v>
      </c>
      <c r="L17" s="12">
        <v>23021.01</v>
      </c>
      <c r="M17" s="1">
        <v>21090.383000000002</v>
      </c>
      <c r="N17" s="1">
        <v>19300.71</v>
      </c>
      <c r="O17" s="1">
        <v>20168.999500000002</v>
      </c>
      <c r="P17" s="13">
        <v>21037.289000000001</v>
      </c>
      <c r="Q17" s="95">
        <f t="shared" si="2"/>
        <v>13776.739099999999</v>
      </c>
    </row>
    <row r="18" spans="1:17" x14ac:dyDescent="0.3">
      <c r="A18" s="76" t="s">
        <v>69</v>
      </c>
      <c r="B18" s="80">
        <f>B16-B17</f>
        <v>11519.001</v>
      </c>
      <c r="C18" s="67">
        <f t="shared" ref="C18:P18" si="5">C16-C17</f>
        <v>9633.360999999999</v>
      </c>
      <c r="D18" s="67">
        <f t="shared" si="5"/>
        <v>6281.2199999999993</v>
      </c>
      <c r="E18" s="67">
        <f t="shared" si="5"/>
        <v>6564.4030000000002</v>
      </c>
      <c r="F18" s="81">
        <f t="shared" si="5"/>
        <v>10642.867999999999</v>
      </c>
      <c r="G18" s="80">
        <f t="shared" si="5"/>
        <v>6126.1859999999997</v>
      </c>
      <c r="H18" s="67">
        <f t="shared" si="5"/>
        <v>5732.5800000000017</v>
      </c>
      <c r="I18" s="67">
        <f t="shared" si="5"/>
        <v>-4217.8349999999991</v>
      </c>
      <c r="J18" s="67">
        <f t="shared" si="5"/>
        <v>-7550.7839999999997</v>
      </c>
      <c r="K18" s="81">
        <f t="shared" si="5"/>
        <v>-9107.1860000000015</v>
      </c>
      <c r="L18" s="80">
        <f t="shared" si="5"/>
        <v>-9093.155999999999</v>
      </c>
      <c r="M18" s="67">
        <f t="shared" si="5"/>
        <v>-2720.867000000002</v>
      </c>
      <c r="N18" s="67">
        <f t="shared" si="5"/>
        <v>-931.19399999999951</v>
      </c>
      <c r="O18" s="67">
        <f t="shared" si="5"/>
        <v>2161.4894999999997</v>
      </c>
      <c r="P18" s="81">
        <f t="shared" si="5"/>
        <v>21390.463</v>
      </c>
      <c r="Q18" s="95">
        <f t="shared" si="2"/>
        <v>3095.3699666666671</v>
      </c>
    </row>
    <row r="19" spans="1:17" hidden="1" x14ac:dyDescent="0.3">
      <c r="A19" s="76" t="s">
        <v>42</v>
      </c>
      <c r="B19" s="12">
        <v>14710</v>
      </c>
      <c r="C19" s="1">
        <v>9081</v>
      </c>
      <c r="D19" s="1">
        <v>13145.583000000001</v>
      </c>
      <c r="E19" s="1">
        <v>19596</v>
      </c>
      <c r="F19" s="13">
        <v>31254</v>
      </c>
      <c r="G19" s="12">
        <v>22678.39</v>
      </c>
      <c r="H19" s="1">
        <v>28808.3</v>
      </c>
      <c r="I19" s="1">
        <v>31892</v>
      </c>
      <c r="J19" s="1">
        <v>25837</v>
      </c>
      <c r="K19" s="13">
        <v>30889</v>
      </c>
      <c r="L19" s="12">
        <v>29423.79</v>
      </c>
      <c r="M19" s="1">
        <v>35195</v>
      </c>
      <c r="N19" s="1">
        <v>37203</v>
      </c>
      <c r="O19" s="1">
        <v>33885.074000000001</v>
      </c>
      <c r="P19" s="13">
        <v>39402.17</v>
      </c>
      <c r="Q19" s="95">
        <f t="shared" si="2"/>
        <v>26866.687133333333</v>
      </c>
    </row>
    <row r="20" spans="1:17" hidden="1" x14ac:dyDescent="0.3">
      <c r="A20" s="76"/>
      <c r="B20" s="12">
        <v>12755</v>
      </c>
      <c r="C20" s="1">
        <v>13754</v>
      </c>
      <c r="D20" s="1">
        <v>14933</v>
      </c>
      <c r="E20" s="1">
        <v>12873</v>
      </c>
      <c r="F20" s="13">
        <v>12929.8</v>
      </c>
      <c r="G20" s="12">
        <v>12713.072</v>
      </c>
      <c r="H20" s="1">
        <v>13853.71</v>
      </c>
      <c r="I20" s="1">
        <v>9291</v>
      </c>
      <c r="J20" s="1">
        <v>14280</v>
      </c>
      <c r="K20" s="13">
        <v>11899</v>
      </c>
      <c r="L20" s="12">
        <v>12226.134</v>
      </c>
      <c r="M20" s="1">
        <v>9059.7139999999999</v>
      </c>
      <c r="N20" s="1">
        <v>12410.246999999999</v>
      </c>
      <c r="O20" s="1">
        <v>8346.6659999999993</v>
      </c>
      <c r="P20" s="13">
        <v>18306.440999999999</v>
      </c>
      <c r="Q20" s="95">
        <f t="shared" si="2"/>
        <v>12642.052266666666</v>
      </c>
    </row>
    <row r="21" spans="1:17" x14ac:dyDescent="0.3">
      <c r="A21" s="107" t="s">
        <v>70</v>
      </c>
      <c r="B21" s="108">
        <f>B19-B20</f>
        <v>1955</v>
      </c>
      <c r="C21" s="109">
        <f t="shared" ref="C21:P21" si="6">C19-C20</f>
        <v>-4673</v>
      </c>
      <c r="D21" s="109">
        <f t="shared" si="6"/>
        <v>-1787.4169999999995</v>
      </c>
      <c r="E21" s="109">
        <f t="shared" si="6"/>
        <v>6723</v>
      </c>
      <c r="F21" s="110">
        <f t="shared" si="6"/>
        <v>18324.2</v>
      </c>
      <c r="G21" s="108">
        <f t="shared" si="6"/>
        <v>9965.3179999999993</v>
      </c>
      <c r="H21" s="109">
        <f t="shared" si="6"/>
        <v>14954.59</v>
      </c>
      <c r="I21" s="109">
        <f t="shared" si="6"/>
        <v>22601</v>
      </c>
      <c r="J21" s="109">
        <f t="shared" si="6"/>
        <v>11557</v>
      </c>
      <c r="K21" s="110">
        <f t="shared" si="6"/>
        <v>18990</v>
      </c>
      <c r="L21" s="108">
        <f t="shared" si="6"/>
        <v>17197.656000000003</v>
      </c>
      <c r="M21" s="109">
        <f t="shared" si="6"/>
        <v>26135.286</v>
      </c>
      <c r="N21" s="109">
        <f t="shared" si="6"/>
        <v>24792.753000000001</v>
      </c>
      <c r="O21" s="109">
        <f t="shared" si="6"/>
        <v>25538.408000000003</v>
      </c>
      <c r="P21" s="110">
        <f t="shared" si="6"/>
        <v>21095.728999999999</v>
      </c>
      <c r="Q21" s="111">
        <f t="shared" si="2"/>
        <v>14224.634866666665</v>
      </c>
    </row>
    <row r="22" spans="1:17" hidden="1" x14ac:dyDescent="0.3">
      <c r="A22" s="107" t="s">
        <v>43</v>
      </c>
      <c r="B22" s="117">
        <v>56699.995000000003</v>
      </c>
      <c r="C22" s="118">
        <v>43430.184999999998</v>
      </c>
      <c r="D22" s="118">
        <v>48965.332000000002</v>
      </c>
      <c r="E22" s="118">
        <v>70882.728000000003</v>
      </c>
      <c r="F22" s="119">
        <v>56191.379000000001</v>
      </c>
      <c r="G22" s="117">
        <v>59033.019</v>
      </c>
      <c r="H22" s="118">
        <v>73507.740999999995</v>
      </c>
      <c r="I22" s="118">
        <v>72198.282999999996</v>
      </c>
      <c r="J22" s="118">
        <v>78262.004000000001</v>
      </c>
      <c r="K22" s="119">
        <v>76391.244000000006</v>
      </c>
      <c r="L22" s="117">
        <v>108461.519</v>
      </c>
      <c r="M22" s="118">
        <v>87604.514999999999</v>
      </c>
      <c r="N22" s="118">
        <v>64873.536</v>
      </c>
      <c r="O22" s="118">
        <v>79561.017000000007</v>
      </c>
      <c r="P22" s="119">
        <v>36795.767999999996</v>
      </c>
      <c r="Q22" s="111">
        <f t="shared" si="2"/>
        <v>67523.884333333321</v>
      </c>
    </row>
    <row r="23" spans="1:17" hidden="1" x14ac:dyDescent="0.3">
      <c r="A23" s="107"/>
      <c r="B23" s="117">
        <v>9522.1229999999996</v>
      </c>
      <c r="C23" s="118">
        <v>18486.036</v>
      </c>
      <c r="D23" s="118">
        <v>19370.838</v>
      </c>
      <c r="E23" s="118">
        <v>10948.865</v>
      </c>
      <c r="F23" s="119">
        <v>11217.494000000001</v>
      </c>
      <c r="G23" s="117">
        <v>10949.424000000001</v>
      </c>
      <c r="H23" s="118">
        <v>7183.2389999999996</v>
      </c>
      <c r="I23" s="118">
        <v>9200.7649999999994</v>
      </c>
      <c r="J23" s="118">
        <v>24541.112000000001</v>
      </c>
      <c r="K23" s="119">
        <v>22933.522000000001</v>
      </c>
      <c r="L23" s="117">
        <v>16486.871999999999</v>
      </c>
      <c r="M23" s="118">
        <v>17406.276999999998</v>
      </c>
      <c r="N23" s="118">
        <v>21514.14</v>
      </c>
      <c r="O23" s="118">
        <v>26407.78</v>
      </c>
      <c r="P23" s="119">
        <v>51761.495999999999</v>
      </c>
      <c r="Q23" s="111">
        <f t="shared" si="2"/>
        <v>18528.665533333333</v>
      </c>
    </row>
    <row r="24" spans="1:17" x14ac:dyDescent="0.3">
      <c r="A24" s="107" t="s">
        <v>71</v>
      </c>
      <c r="B24" s="108">
        <f>B22-B23</f>
        <v>47177.872000000003</v>
      </c>
      <c r="C24" s="109">
        <f t="shared" ref="C24:P24" si="7">C22-C23</f>
        <v>24944.148999999998</v>
      </c>
      <c r="D24" s="109">
        <f t="shared" si="7"/>
        <v>29594.494000000002</v>
      </c>
      <c r="E24" s="109">
        <f t="shared" si="7"/>
        <v>59933.863000000005</v>
      </c>
      <c r="F24" s="110">
        <f t="shared" si="7"/>
        <v>44973.885000000002</v>
      </c>
      <c r="G24" s="108">
        <f t="shared" si="7"/>
        <v>48083.595000000001</v>
      </c>
      <c r="H24" s="109">
        <f t="shared" si="7"/>
        <v>66324.501999999993</v>
      </c>
      <c r="I24" s="109">
        <f t="shared" si="7"/>
        <v>62997.517999999996</v>
      </c>
      <c r="J24" s="109">
        <f t="shared" si="7"/>
        <v>53720.892</v>
      </c>
      <c r="K24" s="110">
        <f t="shared" si="7"/>
        <v>53457.722000000009</v>
      </c>
      <c r="L24" s="108">
        <f t="shared" si="7"/>
        <v>91974.646999999997</v>
      </c>
      <c r="M24" s="109">
        <f t="shared" si="7"/>
        <v>70198.237999999998</v>
      </c>
      <c r="N24" s="109">
        <f t="shared" si="7"/>
        <v>43359.396000000001</v>
      </c>
      <c r="O24" s="109">
        <f t="shared" si="7"/>
        <v>53153.237000000008</v>
      </c>
      <c r="P24" s="110">
        <f t="shared" si="7"/>
        <v>-14965.728000000003</v>
      </c>
      <c r="Q24" s="111">
        <f t="shared" si="2"/>
        <v>48995.218799999995</v>
      </c>
    </row>
    <row r="25" spans="1:17" hidden="1" x14ac:dyDescent="0.3">
      <c r="A25" s="76" t="s">
        <v>44</v>
      </c>
      <c r="B25" s="12">
        <v>14639.782999999999</v>
      </c>
      <c r="C25" s="1">
        <v>25970.705999999998</v>
      </c>
      <c r="D25" s="1">
        <v>23201.559000000001</v>
      </c>
      <c r="E25" s="1">
        <v>30019.063999999998</v>
      </c>
      <c r="F25" s="13">
        <v>36457.712</v>
      </c>
      <c r="G25" s="12">
        <v>27106.284</v>
      </c>
      <c r="H25" s="1">
        <v>25582.949000000001</v>
      </c>
      <c r="I25" s="1">
        <v>32567.665000000001</v>
      </c>
      <c r="J25" s="1">
        <v>30478.93</v>
      </c>
      <c r="K25" s="13">
        <v>26978.133000000002</v>
      </c>
      <c r="L25" s="12">
        <v>30679.600999999999</v>
      </c>
      <c r="M25" s="1">
        <v>26922.205999999998</v>
      </c>
      <c r="N25" s="1">
        <v>19814.2</v>
      </c>
      <c r="O25" s="1">
        <v>22394.896000000001</v>
      </c>
      <c r="P25" s="13">
        <v>20161.302</v>
      </c>
      <c r="Q25" s="95">
        <f t="shared" si="2"/>
        <v>26198.332666666673</v>
      </c>
    </row>
    <row r="26" spans="1:17" hidden="1" x14ac:dyDescent="0.3">
      <c r="A26" s="76"/>
      <c r="B26" s="12">
        <v>10896.103999999999</v>
      </c>
      <c r="C26" s="1">
        <v>13626.463</v>
      </c>
      <c r="D26" s="1">
        <v>16628.059000000001</v>
      </c>
      <c r="E26" s="1">
        <v>25990.972000000002</v>
      </c>
      <c r="F26" s="13">
        <v>24315.32</v>
      </c>
      <c r="G26" s="12">
        <v>16251.781000000001</v>
      </c>
      <c r="H26" s="1">
        <v>17752.256000000001</v>
      </c>
      <c r="I26" s="1">
        <v>28245.724999999999</v>
      </c>
      <c r="J26" s="1">
        <v>22128.940999999999</v>
      </c>
      <c r="K26" s="13">
        <v>20672.332999999999</v>
      </c>
      <c r="L26" s="12">
        <v>24710.082999999999</v>
      </c>
      <c r="M26" s="1">
        <v>16229.166999999999</v>
      </c>
      <c r="N26" s="1">
        <v>10960.808000000001</v>
      </c>
      <c r="O26" s="1">
        <v>11097.194</v>
      </c>
      <c r="P26" s="13">
        <v>8167.1109999999999</v>
      </c>
      <c r="Q26" s="95">
        <f t="shared" si="2"/>
        <v>17844.821133333331</v>
      </c>
    </row>
    <row r="27" spans="1:17" x14ac:dyDescent="0.3">
      <c r="A27" s="107" t="s">
        <v>72</v>
      </c>
      <c r="B27" s="108">
        <f>B25-B26</f>
        <v>3743.6790000000001</v>
      </c>
      <c r="C27" s="109">
        <f t="shared" ref="C27:P27" si="8">C25-C26</f>
        <v>12344.242999999999</v>
      </c>
      <c r="D27" s="109">
        <f t="shared" si="8"/>
        <v>6573.5</v>
      </c>
      <c r="E27" s="109">
        <f t="shared" si="8"/>
        <v>4028.0919999999969</v>
      </c>
      <c r="F27" s="110">
        <f t="shared" si="8"/>
        <v>12142.392</v>
      </c>
      <c r="G27" s="108">
        <f t="shared" si="8"/>
        <v>10854.502999999999</v>
      </c>
      <c r="H27" s="109">
        <f t="shared" si="8"/>
        <v>7830.6929999999993</v>
      </c>
      <c r="I27" s="109">
        <f t="shared" si="8"/>
        <v>4321.9400000000023</v>
      </c>
      <c r="J27" s="109">
        <f t="shared" si="8"/>
        <v>8349.9890000000014</v>
      </c>
      <c r="K27" s="110">
        <f t="shared" si="8"/>
        <v>6305.8000000000029</v>
      </c>
      <c r="L27" s="108">
        <f t="shared" si="8"/>
        <v>5969.518</v>
      </c>
      <c r="M27" s="109">
        <f t="shared" si="8"/>
        <v>10693.038999999999</v>
      </c>
      <c r="N27" s="109">
        <f t="shared" si="8"/>
        <v>8853.3919999999998</v>
      </c>
      <c r="O27" s="109">
        <f t="shared" si="8"/>
        <v>11297.702000000001</v>
      </c>
      <c r="P27" s="110">
        <f t="shared" si="8"/>
        <v>11994.190999999999</v>
      </c>
      <c r="Q27" s="111">
        <f t="shared" si="2"/>
        <v>8353.5115333333342</v>
      </c>
    </row>
    <row r="28" spans="1:17" hidden="1" x14ac:dyDescent="0.3">
      <c r="A28" s="76" t="s">
        <v>45</v>
      </c>
      <c r="B28" s="12">
        <v>14874.045</v>
      </c>
      <c r="C28" s="1">
        <v>18967.288</v>
      </c>
      <c r="D28" s="1">
        <v>23447.26</v>
      </c>
      <c r="E28" s="1">
        <v>20387.977999999999</v>
      </c>
      <c r="F28" s="13">
        <v>29143.912</v>
      </c>
      <c r="G28" s="12">
        <v>20532.159</v>
      </c>
      <c r="H28" s="1">
        <v>20532.414000000001</v>
      </c>
      <c r="I28" s="1">
        <v>20310.909</v>
      </c>
      <c r="J28" s="1">
        <v>20966.797999999999</v>
      </c>
      <c r="K28" s="13">
        <v>23656.606</v>
      </c>
      <c r="L28" s="12">
        <v>22016.644</v>
      </c>
      <c r="M28" s="1">
        <v>25599.22</v>
      </c>
      <c r="N28" s="1">
        <v>28558.403999999999</v>
      </c>
      <c r="O28" s="1">
        <v>25662.593000000001</v>
      </c>
      <c r="P28" s="13">
        <v>19635.384999999998</v>
      </c>
      <c r="Q28" s="95">
        <f t="shared" si="2"/>
        <v>22286.107666666667</v>
      </c>
    </row>
    <row r="29" spans="1:17" hidden="1" x14ac:dyDescent="0.3">
      <c r="A29" s="76"/>
      <c r="B29" s="12">
        <v>21845.034</v>
      </c>
      <c r="C29" s="1">
        <v>21568.878000000001</v>
      </c>
      <c r="D29" s="1">
        <v>16900.359</v>
      </c>
      <c r="E29" s="1">
        <v>23090.425999999999</v>
      </c>
      <c r="F29" s="13">
        <v>22819.870999999999</v>
      </c>
      <c r="G29" s="12">
        <v>23650.313999999998</v>
      </c>
      <c r="H29" s="1">
        <v>24909.098000000002</v>
      </c>
      <c r="I29" s="1">
        <v>26228.195</v>
      </c>
      <c r="J29" s="1">
        <v>24615.577000000001</v>
      </c>
      <c r="K29" s="13">
        <v>26169.447</v>
      </c>
      <c r="L29" s="12">
        <v>26109.665000000001</v>
      </c>
      <c r="M29" s="1">
        <v>22537.246999999999</v>
      </c>
      <c r="N29" s="1">
        <v>22053.495999999999</v>
      </c>
      <c r="O29" s="1">
        <v>31457.795999999998</v>
      </c>
      <c r="P29" s="13">
        <v>27983.205999999998</v>
      </c>
      <c r="Q29" s="95">
        <f t="shared" si="2"/>
        <v>24129.240599999997</v>
      </c>
    </row>
    <row r="30" spans="1:17" x14ac:dyDescent="0.3">
      <c r="A30" s="76" t="s">
        <v>73</v>
      </c>
      <c r="B30" s="80">
        <f>B28-B29</f>
        <v>-6970.9889999999996</v>
      </c>
      <c r="C30" s="67">
        <f t="shared" ref="C30:P30" si="9">C28-C29</f>
        <v>-2601.59</v>
      </c>
      <c r="D30" s="67">
        <f t="shared" si="9"/>
        <v>6546.900999999998</v>
      </c>
      <c r="E30" s="67">
        <f t="shared" si="9"/>
        <v>-2702.4480000000003</v>
      </c>
      <c r="F30" s="81">
        <f t="shared" si="9"/>
        <v>6324.0410000000011</v>
      </c>
      <c r="G30" s="80">
        <f t="shared" si="9"/>
        <v>-3118.1549999999988</v>
      </c>
      <c r="H30" s="67">
        <f t="shared" si="9"/>
        <v>-4376.6840000000011</v>
      </c>
      <c r="I30" s="67">
        <f t="shared" si="9"/>
        <v>-5917.2860000000001</v>
      </c>
      <c r="J30" s="67">
        <f t="shared" si="9"/>
        <v>-3648.7790000000023</v>
      </c>
      <c r="K30" s="81">
        <f t="shared" si="9"/>
        <v>-2512.8410000000003</v>
      </c>
      <c r="L30" s="80">
        <f t="shared" si="9"/>
        <v>-4093.0210000000006</v>
      </c>
      <c r="M30" s="67">
        <f t="shared" si="9"/>
        <v>3061.9730000000018</v>
      </c>
      <c r="N30" s="67">
        <f t="shared" si="9"/>
        <v>6504.9079999999994</v>
      </c>
      <c r="O30" s="67">
        <f t="shared" si="9"/>
        <v>-5795.2029999999977</v>
      </c>
      <c r="P30" s="81">
        <f t="shared" si="9"/>
        <v>-8347.8209999999999</v>
      </c>
      <c r="Q30" s="95">
        <f t="shared" si="2"/>
        <v>-1843.1329333333333</v>
      </c>
    </row>
    <row r="31" spans="1:17" hidden="1" x14ac:dyDescent="0.3">
      <c r="A31" s="76" t="s">
        <v>46</v>
      </c>
      <c r="B31" s="12">
        <v>9012.9169999999995</v>
      </c>
      <c r="C31" s="1">
        <v>9533.7970000000005</v>
      </c>
      <c r="D31" s="1">
        <v>7686.509</v>
      </c>
      <c r="E31" s="1">
        <v>12022.049000000001</v>
      </c>
      <c r="F31" s="13">
        <v>12643.493</v>
      </c>
      <c r="G31" s="12">
        <v>12322.06</v>
      </c>
      <c r="H31" s="1">
        <v>11342.119000000001</v>
      </c>
      <c r="I31" s="1">
        <v>14793.19</v>
      </c>
      <c r="J31" s="1">
        <v>12018.031999999999</v>
      </c>
      <c r="K31" s="13">
        <v>10984.062</v>
      </c>
      <c r="L31" s="12">
        <v>8121.3010000000004</v>
      </c>
      <c r="M31" s="1">
        <v>7245.3519999999999</v>
      </c>
      <c r="N31" s="1">
        <v>7357.0680000000002</v>
      </c>
      <c r="O31" s="1">
        <v>14211.97</v>
      </c>
      <c r="P31" s="13">
        <v>15858.791999999999</v>
      </c>
      <c r="Q31" s="95">
        <f t="shared" si="2"/>
        <v>11010.180733333335</v>
      </c>
    </row>
    <row r="32" spans="1:17" hidden="1" x14ac:dyDescent="0.3">
      <c r="A32" s="76"/>
      <c r="B32" s="12">
        <v>7780.4759999999997</v>
      </c>
      <c r="C32" s="1">
        <v>7402.61</v>
      </c>
      <c r="D32" s="1">
        <v>6310.1589999999997</v>
      </c>
      <c r="E32" s="1">
        <v>6779.1</v>
      </c>
      <c r="F32" s="13">
        <v>9803.1919999999991</v>
      </c>
      <c r="G32" s="12">
        <v>7801.0020000000004</v>
      </c>
      <c r="H32" s="1">
        <v>13508.365</v>
      </c>
      <c r="I32" s="1">
        <v>14459.201999999999</v>
      </c>
      <c r="J32" s="1">
        <v>14017.053</v>
      </c>
      <c r="K32" s="13">
        <v>13271.218000000001</v>
      </c>
      <c r="L32" s="12">
        <v>13815.803</v>
      </c>
      <c r="M32" s="1">
        <v>17868.327000000001</v>
      </c>
      <c r="N32" s="1">
        <v>20578.544999999998</v>
      </c>
      <c r="O32" s="1">
        <v>15099.834999999999</v>
      </c>
      <c r="P32" s="13">
        <v>15884.147000000001</v>
      </c>
      <c r="Q32" s="95">
        <f t="shared" si="2"/>
        <v>12291.935600000001</v>
      </c>
    </row>
    <row r="33" spans="1:17" x14ac:dyDescent="0.3">
      <c r="A33" s="76" t="s">
        <v>74</v>
      </c>
      <c r="B33" s="80">
        <f>B31-B32</f>
        <v>1232.4409999999998</v>
      </c>
      <c r="C33" s="67">
        <f t="shared" ref="C33:P33" si="10">C31-C32</f>
        <v>2131.1870000000008</v>
      </c>
      <c r="D33" s="67">
        <f t="shared" si="10"/>
        <v>1376.3500000000004</v>
      </c>
      <c r="E33" s="67">
        <f t="shared" si="10"/>
        <v>5242.9490000000005</v>
      </c>
      <c r="F33" s="81">
        <f t="shared" si="10"/>
        <v>2840.3010000000013</v>
      </c>
      <c r="G33" s="80">
        <f t="shared" si="10"/>
        <v>4521.0579999999991</v>
      </c>
      <c r="H33" s="67">
        <f t="shared" si="10"/>
        <v>-2166.2459999999992</v>
      </c>
      <c r="I33" s="67">
        <f t="shared" si="10"/>
        <v>333.98800000000119</v>
      </c>
      <c r="J33" s="67">
        <f t="shared" si="10"/>
        <v>-1999.0210000000006</v>
      </c>
      <c r="K33" s="81">
        <f t="shared" si="10"/>
        <v>-2287.1560000000009</v>
      </c>
      <c r="L33" s="80">
        <f t="shared" si="10"/>
        <v>-5694.5019999999995</v>
      </c>
      <c r="M33" s="67">
        <f t="shared" si="10"/>
        <v>-10622.975000000002</v>
      </c>
      <c r="N33" s="67">
        <f t="shared" si="10"/>
        <v>-13221.476999999999</v>
      </c>
      <c r="O33" s="67">
        <f t="shared" si="10"/>
        <v>-887.86499999999978</v>
      </c>
      <c r="P33" s="81">
        <f t="shared" si="10"/>
        <v>-25.355000000001382</v>
      </c>
      <c r="Q33" s="95">
        <f t="shared" si="2"/>
        <v>-1281.7548666666669</v>
      </c>
    </row>
    <row r="34" spans="1:17" hidden="1" x14ac:dyDescent="0.3">
      <c r="A34" s="76" t="s">
        <v>47</v>
      </c>
      <c r="B34" s="12">
        <v>1099.8040000000001</v>
      </c>
      <c r="C34" s="1">
        <v>859.35</v>
      </c>
      <c r="D34" s="1">
        <v>6291.0969999999998</v>
      </c>
      <c r="E34" s="1">
        <v>10498.762000000001</v>
      </c>
      <c r="F34" s="13">
        <v>13078.481</v>
      </c>
      <c r="G34" s="12">
        <v>10626.728999999999</v>
      </c>
      <c r="H34" s="1">
        <v>11860.778</v>
      </c>
      <c r="I34" s="1">
        <v>12609.695</v>
      </c>
      <c r="J34" s="1">
        <v>9740.2839999999997</v>
      </c>
      <c r="K34" s="13">
        <v>12533.781000000001</v>
      </c>
      <c r="L34" s="12">
        <v>8745.65</v>
      </c>
      <c r="M34" s="1">
        <v>11837.757</v>
      </c>
      <c r="N34" s="1">
        <v>12967.33</v>
      </c>
      <c r="O34" s="1">
        <v>13096.476000000001</v>
      </c>
      <c r="P34" s="13">
        <v>15317.72</v>
      </c>
      <c r="Q34" s="95">
        <f t="shared" si="2"/>
        <v>10077.579599999999</v>
      </c>
    </row>
    <row r="35" spans="1:17" hidden="1" x14ac:dyDescent="0.3">
      <c r="A35" s="76"/>
      <c r="B35" s="12">
        <v>741.87</v>
      </c>
      <c r="C35" s="1">
        <v>1514.857</v>
      </c>
      <c r="D35" s="1">
        <v>6657.7219999999998</v>
      </c>
      <c r="E35" s="1">
        <v>10859.214</v>
      </c>
      <c r="F35" s="13">
        <v>13420.89</v>
      </c>
      <c r="G35" s="12">
        <v>10673.633</v>
      </c>
      <c r="H35" s="1">
        <v>12926.682000000001</v>
      </c>
      <c r="I35" s="1">
        <v>14956.965</v>
      </c>
      <c r="J35" s="1">
        <v>13248.53</v>
      </c>
      <c r="K35" s="13">
        <v>15560.460999999999</v>
      </c>
      <c r="L35" s="12">
        <v>12427.987999999999</v>
      </c>
      <c r="M35" s="1">
        <v>13537.550999999999</v>
      </c>
      <c r="N35" s="1">
        <v>13286.708000000001</v>
      </c>
      <c r="O35" s="1">
        <v>13880.675999999999</v>
      </c>
      <c r="P35" s="13">
        <v>16706.643</v>
      </c>
      <c r="Q35" s="95">
        <f t="shared" si="2"/>
        <v>11360.026000000002</v>
      </c>
    </row>
    <row r="36" spans="1:17" x14ac:dyDescent="0.3">
      <c r="A36" s="76" t="s">
        <v>75</v>
      </c>
      <c r="B36" s="80">
        <f>B34-B35</f>
        <v>357.93400000000008</v>
      </c>
      <c r="C36" s="67">
        <f t="shared" ref="C36:P36" si="11">C34-C35</f>
        <v>-655.50699999999995</v>
      </c>
      <c r="D36" s="67">
        <f t="shared" si="11"/>
        <v>-366.625</v>
      </c>
      <c r="E36" s="67">
        <f t="shared" si="11"/>
        <v>-360.45199999999932</v>
      </c>
      <c r="F36" s="81">
        <f t="shared" si="11"/>
        <v>-342.40899999999965</v>
      </c>
      <c r="G36" s="80">
        <f t="shared" si="11"/>
        <v>-46.904000000000451</v>
      </c>
      <c r="H36" s="67">
        <f t="shared" si="11"/>
        <v>-1065.9040000000005</v>
      </c>
      <c r="I36" s="67">
        <f t="shared" si="11"/>
        <v>-2347.2700000000004</v>
      </c>
      <c r="J36" s="67">
        <f t="shared" si="11"/>
        <v>-3508.246000000001</v>
      </c>
      <c r="K36" s="81">
        <f t="shared" si="11"/>
        <v>-3026.6799999999985</v>
      </c>
      <c r="L36" s="80">
        <f t="shared" si="11"/>
        <v>-3682.3379999999997</v>
      </c>
      <c r="M36" s="67">
        <f t="shared" si="11"/>
        <v>-1699.7939999999999</v>
      </c>
      <c r="N36" s="67">
        <f t="shared" si="11"/>
        <v>-319.37800000000061</v>
      </c>
      <c r="O36" s="67">
        <f t="shared" si="11"/>
        <v>-784.19999999999891</v>
      </c>
      <c r="P36" s="81">
        <f t="shared" si="11"/>
        <v>-1388.9230000000007</v>
      </c>
      <c r="Q36" s="95">
        <f t="shared" si="2"/>
        <v>-1282.4464000000003</v>
      </c>
    </row>
    <row r="37" spans="1:17" hidden="1" x14ac:dyDescent="0.3">
      <c r="A37" s="76" t="s">
        <v>48</v>
      </c>
      <c r="B37" s="12">
        <v>19946.794000000002</v>
      </c>
      <c r="C37" s="1">
        <v>9783.7250000000004</v>
      </c>
      <c r="D37" s="1">
        <v>10771.06</v>
      </c>
      <c r="E37" s="1">
        <v>18447.384999999998</v>
      </c>
      <c r="F37" s="13">
        <v>16080.647000000001</v>
      </c>
      <c r="G37" s="12">
        <v>12666.814</v>
      </c>
      <c r="H37" s="1">
        <v>14434.126</v>
      </c>
      <c r="I37" s="1">
        <v>16717.806</v>
      </c>
      <c r="J37" s="1">
        <v>15472.09</v>
      </c>
      <c r="K37" s="13">
        <v>16640.868999999999</v>
      </c>
      <c r="L37" s="12">
        <v>12978.645</v>
      </c>
      <c r="M37" s="1">
        <v>16481.885999999999</v>
      </c>
      <c r="N37" s="1">
        <v>15933.555</v>
      </c>
      <c r="O37" s="1">
        <v>14997.403</v>
      </c>
      <c r="P37" s="13">
        <v>14739.36</v>
      </c>
      <c r="Q37" s="95">
        <f t="shared" si="2"/>
        <v>15072.810999999998</v>
      </c>
    </row>
    <row r="38" spans="1:17" hidden="1" x14ac:dyDescent="0.3">
      <c r="A38" s="76"/>
      <c r="B38" s="12">
        <v>24968.569</v>
      </c>
      <c r="C38" s="1">
        <v>16102.525</v>
      </c>
      <c r="D38" s="1">
        <v>15870.189</v>
      </c>
      <c r="E38" s="1">
        <v>25912.061000000002</v>
      </c>
      <c r="F38" s="13">
        <v>24046.475999999999</v>
      </c>
      <c r="G38" s="12">
        <v>24544.414000000001</v>
      </c>
      <c r="H38" s="1">
        <v>27822.135999999999</v>
      </c>
      <c r="I38" s="1">
        <v>30404.822</v>
      </c>
      <c r="J38" s="1">
        <v>28196.989000000001</v>
      </c>
      <c r="K38" s="13">
        <v>29517.106</v>
      </c>
      <c r="L38" s="12">
        <v>27326.793000000001</v>
      </c>
      <c r="M38" s="1">
        <v>29067.223999999998</v>
      </c>
      <c r="N38" s="1">
        <v>27611.472000000002</v>
      </c>
      <c r="O38" s="1">
        <v>27751.983</v>
      </c>
      <c r="P38" s="13">
        <v>26890.166000000001</v>
      </c>
      <c r="Q38" s="95">
        <f t="shared" si="2"/>
        <v>25735.528333333332</v>
      </c>
    </row>
    <row r="39" spans="1:17" x14ac:dyDescent="0.3">
      <c r="A39" s="76" t="s">
        <v>76</v>
      </c>
      <c r="B39" s="80">
        <f>B37-B38</f>
        <v>-5021.7749999999978</v>
      </c>
      <c r="C39" s="67">
        <f t="shared" ref="C39:P39" si="12">C37-C38</f>
        <v>-6318.7999999999993</v>
      </c>
      <c r="D39" s="67">
        <f t="shared" si="12"/>
        <v>-5099.1290000000008</v>
      </c>
      <c r="E39" s="67">
        <f t="shared" si="12"/>
        <v>-7464.6760000000031</v>
      </c>
      <c r="F39" s="81">
        <f t="shared" si="12"/>
        <v>-7965.8289999999979</v>
      </c>
      <c r="G39" s="80">
        <f t="shared" si="12"/>
        <v>-11877.6</v>
      </c>
      <c r="H39" s="67">
        <f t="shared" si="12"/>
        <v>-13388.009999999998</v>
      </c>
      <c r="I39" s="67">
        <f t="shared" si="12"/>
        <v>-13687.016</v>
      </c>
      <c r="J39" s="67">
        <f t="shared" si="12"/>
        <v>-12724.899000000001</v>
      </c>
      <c r="K39" s="81">
        <f t="shared" si="12"/>
        <v>-12876.237000000001</v>
      </c>
      <c r="L39" s="80">
        <f t="shared" si="12"/>
        <v>-14348.148000000001</v>
      </c>
      <c r="M39" s="67">
        <f t="shared" si="12"/>
        <v>-12585.338</v>
      </c>
      <c r="N39" s="67">
        <f t="shared" si="12"/>
        <v>-11677.917000000001</v>
      </c>
      <c r="O39" s="67">
        <f t="shared" si="12"/>
        <v>-12754.58</v>
      </c>
      <c r="P39" s="81">
        <f t="shared" si="12"/>
        <v>-12150.806</v>
      </c>
      <c r="Q39" s="95">
        <f t="shared" si="2"/>
        <v>-10662.717333333334</v>
      </c>
    </row>
    <row r="40" spans="1:17" hidden="1" x14ac:dyDescent="0.3">
      <c r="A40" s="76" t="s">
        <v>49</v>
      </c>
      <c r="B40" s="12">
        <v>5576.2510000000002</v>
      </c>
      <c r="C40" s="1">
        <v>6503.73</v>
      </c>
      <c r="D40" s="1">
        <v>8760.8709999999992</v>
      </c>
      <c r="E40" s="1">
        <v>12286.058999999999</v>
      </c>
      <c r="F40" s="13">
        <v>12342.244000000001</v>
      </c>
      <c r="G40" s="12">
        <v>11657.424999999999</v>
      </c>
      <c r="H40" s="1">
        <v>10500.571</v>
      </c>
      <c r="I40" s="1">
        <v>9864.7150000000001</v>
      </c>
      <c r="J40" s="1">
        <v>10672.795</v>
      </c>
      <c r="K40" s="13">
        <v>10022.909</v>
      </c>
      <c r="L40" s="12">
        <v>9327.6980000000003</v>
      </c>
      <c r="M40" s="1">
        <v>9527.0869999999995</v>
      </c>
      <c r="N40" s="1">
        <v>8742.7829999999994</v>
      </c>
      <c r="O40" s="1">
        <v>8209.4860000000008</v>
      </c>
      <c r="P40" s="13">
        <v>8282.5210000000006</v>
      </c>
      <c r="Q40" s="95">
        <f t="shared" si="2"/>
        <v>9485.143</v>
      </c>
    </row>
    <row r="41" spans="1:17" hidden="1" x14ac:dyDescent="0.3">
      <c r="A41" s="76"/>
      <c r="B41" s="12">
        <v>3941.1370000000002</v>
      </c>
      <c r="C41" s="1">
        <v>3838.221</v>
      </c>
      <c r="D41" s="1">
        <v>6259.4250000000002</v>
      </c>
      <c r="E41" s="1">
        <v>9416.1650000000009</v>
      </c>
      <c r="F41" s="13">
        <v>10200.751</v>
      </c>
      <c r="G41" s="12">
        <v>8769.768</v>
      </c>
      <c r="H41" s="1">
        <v>4780.4589999999998</v>
      </c>
      <c r="I41" s="1">
        <v>6879.3249999999998</v>
      </c>
      <c r="J41" s="1">
        <v>6567.7290000000003</v>
      </c>
      <c r="K41" s="13">
        <v>8239.0149999999994</v>
      </c>
      <c r="L41" s="12">
        <v>7729.92</v>
      </c>
      <c r="M41" s="1">
        <v>10889.56</v>
      </c>
      <c r="N41" s="1">
        <v>7989.335</v>
      </c>
      <c r="O41" s="1">
        <v>8525.0259999999998</v>
      </c>
      <c r="P41" s="13">
        <v>9124.1039999999994</v>
      </c>
      <c r="Q41" s="95">
        <f t="shared" si="2"/>
        <v>7543.3293333333331</v>
      </c>
    </row>
    <row r="42" spans="1:17" x14ac:dyDescent="0.3">
      <c r="A42" s="76" t="s">
        <v>77</v>
      </c>
      <c r="B42" s="80">
        <f>B40-B41</f>
        <v>1635.114</v>
      </c>
      <c r="C42" s="67">
        <f t="shared" ref="C42:P42" si="13">C40-C41</f>
        <v>2665.5089999999996</v>
      </c>
      <c r="D42" s="67">
        <f t="shared" si="13"/>
        <v>2501.445999999999</v>
      </c>
      <c r="E42" s="67">
        <f t="shared" si="13"/>
        <v>2869.8939999999984</v>
      </c>
      <c r="F42" s="81">
        <f t="shared" si="13"/>
        <v>2141.4930000000004</v>
      </c>
      <c r="G42" s="80">
        <f t="shared" si="13"/>
        <v>2887.6569999999992</v>
      </c>
      <c r="H42" s="67">
        <f t="shared" si="13"/>
        <v>5720.1120000000001</v>
      </c>
      <c r="I42" s="67">
        <f t="shared" si="13"/>
        <v>2985.3900000000003</v>
      </c>
      <c r="J42" s="67">
        <f t="shared" si="13"/>
        <v>4105.0659999999998</v>
      </c>
      <c r="K42" s="81">
        <f t="shared" si="13"/>
        <v>1783.8940000000002</v>
      </c>
      <c r="L42" s="80">
        <f t="shared" si="13"/>
        <v>1597.7780000000002</v>
      </c>
      <c r="M42" s="67">
        <f t="shared" si="13"/>
        <v>-1362.473</v>
      </c>
      <c r="N42" s="67">
        <f t="shared" si="13"/>
        <v>753.44799999999941</v>
      </c>
      <c r="O42" s="67">
        <f t="shared" si="13"/>
        <v>-315.53999999999905</v>
      </c>
      <c r="P42" s="81">
        <f t="shared" si="13"/>
        <v>-841.58299999999872</v>
      </c>
      <c r="Q42" s="95">
        <f t="shared" si="2"/>
        <v>1941.8136666666667</v>
      </c>
    </row>
    <row r="43" spans="1:17" hidden="1" x14ac:dyDescent="0.3">
      <c r="A43" s="76" t="s">
        <v>50</v>
      </c>
      <c r="B43" s="12">
        <v>1445.749</v>
      </c>
      <c r="C43" s="1">
        <v>1851.373</v>
      </c>
      <c r="D43" s="1">
        <v>928.64700000000005</v>
      </c>
      <c r="E43" s="1">
        <v>844.16600000000005</v>
      </c>
      <c r="F43" s="13">
        <v>1453.1410000000001</v>
      </c>
      <c r="G43" s="12">
        <v>4746.902</v>
      </c>
      <c r="H43" s="1">
        <v>8404.2240000000002</v>
      </c>
      <c r="I43" s="1">
        <v>9152.9840000000004</v>
      </c>
      <c r="J43" s="1">
        <v>10616.753000000001</v>
      </c>
      <c r="K43" s="13">
        <v>8197.3495000000003</v>
      </c>
      <c r="L43" s="12">
        <v>5777.9459999999999</v>
      </c>
      <c r="M43" s="1">
        <v>4850.2650000000003</v>
      </c>
      <c r="N43" s="1">
        <v>4891.6509999999998</v>
      </c>
      <c r="O43" s="1">
        <v>4374.0730000000003</v>
      </c>
      <c r="P43" s="13">
        <v>8138.1549999999997</v>
      </c>
      <c r="Q43" s="95">
        <f t="shared" si="2"/>
        <v>5044.8918999999996</v>
      </c>
    </row>
    <row r="44" spans="1:17" hidden="1" x14ac:dyDescent="0.3">
      <c r="A44" s="76"/>
      <c r="B44" s="12">
        <v>8275.7919999999995</v>
      </c>
      <c r="C44" s="1">
        <v>7753.7960000000003</v>
      </c>
      <c r="D44" s="1">
        <v>6743.1319999999996</v>
      </c>
      <c r="E44" s="1">
        <v>8623.1509999999998</v>
      </c>
      <c r="F44" s="13">
        <v>9439.6679999999997</v>
      </c>
      <c r="G44" s="12">
        <v>9283.0259999999998</v>
      </c>
      <c r="H44" s="1">
        <v>12827.737999999999</v>
      </c>
      <c r="I44" s="1">
        <v>16487.127</v>
      </c>
      <c r="J44" s="1">
        <v>16905.981</v>
      </c>
      <c r="K44" s="13">
        <v>14982.5105</v>
      </c>
      <c r="L44" s="12">
        <v>13059.04</v>
      </c>
      <c r="M44" s="1">
        <v>12256.36</v>
      </c>
      <c r="N44" s="1">
        <v>9316.9539999999997</v>
      </c>
      <c r="O44" s="1">
        <v>10097.709999999999</v>
      </c>
      <c r="P44" s="13">
        <v>10005.742</v>
      </c>
      <c r="Q44" s="95">
        <f t="shared" si="2"/>
        <v>11070.515166666668</v>
      </c>
    </row>
    <row r="45" spans="1:17" x14ac:dyDescent="0.3">
      <c r="A45" s="76" t="s">
        <v>78</v>
      </c>
      <c r="B45" s="80">
        <f>B43-B44</f>
        <v>-6830.0429999999997</v>
      </c>
      <c r="C45" s="67">
        <f t="shared" ref="C45:P45" si="14">C43-C44</f>
        <v>-5902.4230000000007</v>
      </c>
      <c r="D45" s="67">
        <f t="shared" si="14"/>
        <v>-5814.4849999999997</v>
      </c>
      <c r="E45" s="67">
        <f t="shared" si="14"/>
        <v>-7778.9849999999997</v>
      </c>
      <c r="F45" s="81">
        <f t="shared" si="14"/>
        <v>-7986.527</v>
      </c>
      <c r="G45" s="80">
        <f t="shared" si="14"/>
        <v>-4536.1239999999998</v>
      </c>
      <c r="H45" s="67">
        <f t="shared" si="14"/>
        <v>-4423.5139999999992</v>
      </c>
      <c r="I45" s="67">
        <f t="shared" si="14"/>
        <v>-7334.143</v>
      </c>
      <c r="J45" s="67">
        <f t="shared" si="14"/>
        <v>-6289.2279999999992</v>
      </c>
      <c r="K45" s="81">
        <f t="shared" si="14"/>
        <v>-6785.1610000000001</v>
      </c>
      <c r="L45" s="80">
        <f t="shared" si="14"/>
        <v>-7281.094000000001</v>
      </c>
      <c r="M45" s="67">
        <f t="shared" si="14"/>
        <v>-7406.0950000000003</v>
      </c>
      <c r="N45" s="67">
        <f t="shared" si="14"/>
        <v>-4425.3029999999999</v>
      </c>
      <c r="O45" s="67">
        <f t="shared" si="14"/>
        <v>-5723.6369999999988</v>
      </c>
      <c r="P45" s="81">
        <f t="shared" si="14"/>
        <v>-1867.5870000000004</v>
      </c>
      <c r="Q45" s="95">
        <f t="shared" si="2"/>
        <v>-6025.6232666666665</v>
      </c>
    </row>
    <row r="46" spans="1:17" hidden="1" x14ac:dyDescent="0.3">
      <c r="A46" s="76" t="s">
        <v>51</v>
      </c>
      <c r="B46" s="12">
        <v>40</v>
      </c>
      <c r="C46" s="1">
        <v>826</v>
      </c>
      <c r="D46" s="1">
        <v>1717</v>
      </c>
      <c r="E46" s="1">
        <v>1920.172</v>
      </c>
      <c r="F46" s="13">
        <v>406.06099999999998</v>
      </c>
      <c r="G46" s="12">
        <v>2448</v>
      </c>
      <c r="H46" s="1">
        <v>3158</v>
      </c>
      <c r="I46" s="1">
        <v>2628.931</v>
      </c>
      <c r="J46" s="1">
        <v>7057</v>
      </c>
      <c r="K46" s="13">
        <v>7337.27</v>
      </c>
      <c r="L46" s="12">
        <v>7815.8130000000001</v>
      </c>
      <c r="M46" s="1">
        <v>6363.64</v>
      </c>
      <c r="N46" s="1">
        <v>6314.81</v>
      </c>
      <c r="O46" s="1">
        <v>6603</v>
      </c>
      <c r="P46" s="13">
        <v>7761.21</v>
      </c>
      <c r="Q46" s="95">
        <f t="shared" si="2"/>
        <v>4159.7938000000004</v>
      </c>
    </row>
    <row r="47" spans="1:17" hidden="1" x14ac:dyDescent="0.3">
      <c r="A47" s="76"/>
      <c r="B47" s="12">
        <v>9542.9560000000001</v>
      </c>
      <c r="C47" s="1">
        <v>5616</v>
      </c>
      <c r="D47" s="1">
        <v>4350</v>
      </c>
      <c r="E47" s="1">
        <v>5225.9260000000004</v>
      </c>
      <c r="F47" s="13">
        <v>7704.0569999999998</v>
      </c>
      <c r="G47" s="12">
        <v>5229</v>
      </c>
      <c r="H47" s="1">
        <v>4112</v>
      </c>
      <c r="I47" s="1">
        <v>5589.7359999999999</v>
      </c>
      <c r="J47" s="1">
        <v>1974</v>
      </c>
      <c r="K47" s="13">
        <v>4084.57</v>
      </c>
      <c r="L47" s="12">
        <v>4378.8389999999999</v>
      </c>
      <c r="M47" s="1">
        <v>9832.1200000000008</v>
      </c>
      <c r="N47" s="1">
        <v>8880.9599999999991</v>
      </c>
      <c r="O47" s="1">
        <v>11298.4</v>
      </c>
      <c r="P47" s="13">
        <v>18316.231</v>
      </c>
      <c r="Q47" s="95">
        <f t="shared" si="2"/>
        <v>7075.6529999999993</v>
      </c>
    </row>
    <row r="48" spans="1:17" x14ac:dyDescent="0.3">
      <c r="A48" s="76" t="s">
        <v>79</v>
      </c>
      <c r="B48" s="80">
        <f>B46-B47</f>
        <v>-9502.9560000000001</v>
      </c>
      <c r="C48" s="67">
        <f t="shared" ref="C48:P48" si="15">C46-C47</f>
        <v>-4790</v>
      </c>
      <c r="D48" s="67">
        <f t="shared" si="15"/>
        <v>-2633</v>
      </c>
      <c r="E48" s="67">
        <f t="shared" si="15"/>
        <v>-3305.7540000000004</v>
      </c>
      <c r="F48" s="81">
        <f t="shared" si="15"/>
        <v>-7297.9960000000001</v>
      </c>
      <c r="G48" s="80">
        <f t="shared" si="15"/>
        <v>-2781</v>
      </c>
      <c r="H48" s="67">
        <f t="shared" si="15"/>
        <v>-954</v>
      </c>
      <c r="I48" s="67">
        <f t="shared" si="15"/>
        <v>-2960.8049999999998</v>
      </c>
      <c r="J48" s="67">
        <f t="shared" si="15"/>
        <v>5083</v>
      </c>
      <c r="K48" s="81">
        <f t="shared" si="15"/>
        <v>3252.7000000000003</v>
      </c>
      <c r="L48" s="80">
        <f t="shared" si="15"/>
        <v>3436.9740000000002</v>
      </c>
      <c r="M48" s="67">
        <f t="shared" si="15"/>
        <v>-3468.4800000000005</v>
      </c>
      <c r="N48" s="67">
        <f t="shared" si="15"/>
        <v>-2566.1499999999987</v>
      </c>
      <c r="O48" s="67">
        <f t="shared" si="15"/>
        <v>-4695.3999999999996</v>
      </c>
      <c r="P48" s="81">
        <f t="shared" si="15"/>
        <v>-10555.021000000001</v>
      </c>
      <c r="Q48" s="95">
        <f t="shared" si="2"/>
        <v>-2915.8591999999999</v>
      </c>
    </row>
    <row r="49" spans="1:17" hidden="1" x14ac:dyDescent="0.3">
      <c r="A49" s="76" t="s">
        <v>52</v>
      </c>
      <c r="B49" s="12">
        <v>4738.2489999999998</v>
      </c>
      <c r="C49" s="1">
        <v>6909.4780000000001</v>
      </c>
      <c r="D49" s="1">
        <v>5283.6570000000002</v>
      </c>
      <c r="E49" s="1">
        <v>5027.0280000000002</v>
      </c>
      <c r="F49" s="13">
        <v>4614.1880000000001</v>
      </c>
      <c r="G49" s="12">
        <v>5668.1949999999997</v>
      </c>
      <c r="H49" s="1">
        <v>4727.6729999999998</v>
      </c>
      <c r="I49" s="1">
        <v>5723.2309999999998</v>
      </c>
      <c r="J49" s="1">
        <v>9373.2180000000008</v>
      </c>
      <c r="K49" s="13">
        <v>7957.5730000000003</v>
      </c>
      <c r="L49" s="12">
        <v>5277.4560000000001</v>
      </c>
      <c r="M49" s="1">
        <v>7613.3860000000004</v>
      </c>
      <c r="N49" s="1">
        <v>9647.9069999999992</v>
      </c>
      <c r="O49" s="1">
        <v>5346.3559999999998</v>
      </c>
      <c r="P49" s="13">
        <v>7455.1629999999996</v>
      </c>
      <c r="Q49" s="95">
        <f t="shared" si="2"/>
        <v>6357.5172000000002</v>
      </c>
    </row>
    <row r="50" spans="1:17" hidden="1" x14ac:dyDescent="0.3">
      <c r="A50" s="76"/>
      <c r="B50" s="12">
        <v>31692.118999999999</v>
      </c>
      <c r="C50" s="1">
        <v>44381.974999999999</v>
      </c>
      <c r="D50" s="1">
        <v>48330.31</v>
      </c>
      <c r="E50" s="1">
        <v>48494.311999999998</v>
      </c>
      <c r="F50" s="13">
        <v>43632.22</v>
      </c>
      <c r="G50" s="12">
        <v>43564.447999999997</v>
      </c>
      <c r="H50" s="1">
        <v>43951.311000000002</v>
      </c>
      <c r="I50" s="1">
        <v>50646.131000000001</v>
      </c>
      <c r="J50" s="1">
        <v>45898.881000000001</v>
      </c>
      <c r="K50" s="13">
        <v>45044.989000000001</v>
      </c>
      <c r="L50" s="12">
        <v>48689.673999999999</v>
      </c>
      <c r="M50" s="1">
        <v>45692.94</v>
      </c>
      <c r="N50" s="1">
        <v>42600.531999999999</v>
      </c>
      <c r="O50" s="1">
        <v>48899.811999999998</v>
      </c>
      <c r="P50" s="13">
        <v>50447.811000000002</v>
      </c>
      <c r="Q50" s="95">
        <f t="shared" si="2"/>
        <v>45464.49766666667</v>
      </c>
    </row>
    <row r="51" spans="1:17" x14ac:dyDescent="0.3">
      <c r="A51" s="76" t="s">
        <v>80</v>
      </c>
      <c r="B51" s="80">
        <f>B49-B50</f>
        <v>-26953.87</v>
      </c>
      <c r="C51" s="67">
        <f t="shared" ref="C51:P51" si="16">C49-C50</f>
        <v>-37472.496999999996</v>
      </c>
      <c r="D51" s="67">
        <f t="shared" si="16"/>
        <v>-43046.652999999998</v>
      </c>
      <c r="E51" s="67">
        <f t="shared" si="16"/>
        <v>-43467.284</v>
      </c>
      <c r="F51" s="81">
        <f t="shared" si="16"/>
        <v>-39018.031999999999</v>
      </c>
      <c r="G51" s="80">
        <f t="shared" si="16"/>
        <v>-37896.252999999997</v>
      </c>
      <c r="H51" s="67">
        <f t="shared" si="16"/>
        <v>-39223.637999999999</v>
      </c>
      <c r="I51" s="67">
        <f t="shared" si="16"/>
        <v>-44922.9</v>
      </c>
      <c r="J51" s="67">
        <f t="shared" si="16"/>
        <v>-36525.663</v>
      </c>
      <c r="K51" s="81">
        <f t="shared" si="16"/>
        <v>-37087.415999999997</v>
      </c>
      <c r="L51" s="80">
        <f t="shared" si="16"/>
        <v>-43412.218000000001</v>
      </c>
      <c r="M51" s="67">
        <f t="shared" si="16"/>
        <v>-38079.554000000004</v>
      </c>
      <c r="N51" s="67">
        <f t="shared" si="16"/>
        <v>-32952.625</v>
      </c>
      <c r="O51" s="67">
        <f t="shared" si="16"/>
        <v>-43553.455999999998</v>
      </c>
      <c r="P51" s="81">
        <f t="shared" si="16"/>
        <v>-42992.648000000001</v>
      </c>
      <c r="Q51" s="95">
        <f t="shared" si="2"/>
        <v>-39106.980466666668</v>
      </c>
    </row>
    <row r="52" spans="1:17" hidden="1" x14ac:dyDescent="0.3">
      <c r="A52" s="76" t="s">
        <v>53</v>
      </c>
      <c r="B52" s="12">
        <v>5169.29</v>
      </c>
      <c r="C52" s="1">
        <v>2946.2640000000001</v>
      </c>
      <c r="D52" s="1">
        <v>3041.16</v>
      </c>
      <c r="E52" s="1">
        <v>2457.212</v>
      </c>
      <c r="F52" s="13">
        <v>1148.681</v>
      </c>
      <c r="G52" s="12">
        <v>2465.9360000000001</v>
      </c>
      <c r="H52" s="1">
        <v>8189.64</v>
      </c>
      <c r="I52" s="1">
        <v>10503.712</v>
      </c>
      <c r="J52" s="1">
        <v>8587.2749999999996</v>
      </c>
      <c r="K52" s="13">
        <v>6547.9610000000002</v>
      </c>
      <c r="L52" s="12">
        <v>5478.5950000000003</v>
      </c>
      <c r="M52" s="1">
        <v>3592.1889999999999</v>
      </c>
      <c r="N52" s="1">
        <v>4809.174</v>
      </c>
      <c r="O52" s="1">
        <v>5915.3249999999998</v>
      </c>
      <c r="P52" s="13">
        <v>7325.0730000000003</v>
      </c>
      <c r="Q52" s="95">
        <f t="shared" si="2"/>
        <v>5211.8324666666676</v>
      </c>
    </row>
    <row r="53" spans="1:17" hidden="1" x14ac:dyDescent="0.3">
      <c r="A53" s="76"/>
      <c r="B53" s="12">
        <v>921.06500000000005</v>
      </c>
      <c r="C53" s="1">
        <v>651.16200000000003</v>
      </c>
      <c r="D53" s="1">
        <v>766.75800000000004</v>
      </c>
      <c r="E53" s="1">
        <v>775.77800000000002</v>
      </c>
      <c r="F53" s="13">
        <v>1401.587</v>
      </c>
      <c r="G53" s="12">
        <v>450.04</v>
      </c>
      <c r="H53" s="1">
        <v>700.57</v>
      </c>
      <c r="I53" s="1">
        <v>3775.8359999999998</v>
      </c>
      <c r="J53" s="1">
        <v>3570.2049999999999</v>
      </c>
      <c r="K53" s="13">
        <v>3654.335</v>
      </c>
      <c r="L53" s="12">
        <v>2934.1640000000002</v>
      </c>
      <c r="M53" s="1">
        <v>5110.2079999999996</v>
      </c>
      <c r="N53" s="1">
        <v>7601.49</v>
      </c>
      <c r="O53" s="1">
        <v>8113.8890000000001</v>
      </c>
      <c r="P53" s="13">
        <v>25383.269</v>
      </c>
      <c r="Q53" s="95">
        <f t="shared" si="2"/>
        <v>4387.3570666666665</v>
      </c>
    </row>
    <row r="54" spans="1:17" x14ac:dyDescent="0.3">
      <c r="A54" s="76" t="s">
        <v>81</v>
      </c>
      <c r="B54" s="80">
        <f>B52-B53</f>
        <v>4248.2250000000004</v>
      </c>
      <c r="C54" s="67">
        <f t="shared" ref="C54:P54" si="17">C52-C53</f>
        <v>2295.1019999999999</v>
      </c>
      <c r="D54" s="67">
        <f t="shared" si="17"/>
        <v>2274.402</v>
      </c>
      <c r="E54" s="67">
        <f t="shared" si="17"/>
        <v>1681.434</v>
      </c>
      <c r="F54" s="81">
        <f t="shared" si="17"/>
        <v>-252.90599999999995</v>
      </c>
      <c r="G54" s="80">
        <f t="shared" si="17"/>
        <v>2015.8960000000002</v>
      </c>
      <c r="H54" s="67">
        <f t="shared" si="17"/>
        <v>7489.0700000000006</v>
      </c>
      <c r="I54" s="67">
        <f t="shared" si="17"/>
        <v>6727.8760000000002</v>
      </c>
      <c r="J54" s="67">
        <f t="shared" si="17"/>
        <v>5017.07</v>
      </c>
      <c r="K54" s="81">
        <f t="shared" si="17"/>
        <v>2893.6260000000002</v>
      </c>
      <c r="L54" s="80">
        <f t="shared" si="17"/>
        <v>2544.431</v>
      </c>
      <c r="M54" s="67">
        <f t="shared" si="17"/>
        <v>-1518.0189999999998</v>
      </c>
      <c r="N54" s="67">
        <f t="shared" si="17"/>
        <v>-2792.3159999999998</v>
      </c>
      <c r="O54" s="67">
        <f t="shared" si="17"/>
        <v>-2198.5640000000003</v>
      </c>
      <c r="P54" s="81">
        <f t="shared" si="17"/>
        <v>-18058.196</v>
      </c>
      <c r="Q54" s="95">
        <f t="shared" si="2"/>
        <v>824.47539999999981</v>
      </c>
    </row>
    <row r="55" spans="1:17" hidden="1" x14ac:dyDescent="0.3">
      <c r="A55" s="76" t="s">
        <v>54</v>
      </c>
      <c r="B55" s="12">
        <v>2310.319</v>
      </c>
      <c r="C55" s="1">
        <v>2942.9169999999999</v>
      </c>
      <c r="D55" s="1">
        <v>4354.1000000000004</v>
      </c>
      <c r="E55" s="1">
        <v>5307.7479999999996</v>
      </c>
      <c r="F55" s="13">
        <v>4950.5039999999999</v>
      </c>
      <c r="G55" s="12">
        <v>6299.7290000000003</v>
      </c>
      <c r="H55" s="1">
        <v>6483.4340000000002</v>
      </c>
      <c r="I55" s="1">
        <v>6384.9639999999999</v>
      </c>
      <c r="J55" s="1">
        <v>5614.0039999999999</v>
      </c>
      <c r="K55" s="13">
        <v>5016.37</v>
      </c>
      <c r="L55" s="12">
        <v>4951.37</v>
      </c>
      <c r="M55" s="1">
        <v>2704.01</v>
      </c>
      <c r="N55" s="1">
        <v>3564.2159999999999</v>
      </c>
      <c r="O55" s="1">
        <v>4603.7489999999998</v>
      </c>
      <c r="P55" s="13">
        <v>6144.7120000000004</v>
      </c>
      <c r="Q55" s="95">
        <f t="shared" si="2"/>
        <v>4775.4764000000005</v>
      </c>
    </row>
    <row r="56" spans="1:17" hidden="1" x14ac:dyDescent="0.3">
      <c r="A56" s="76"/>
      <c r="B56" s="12">
        <v>1368.6130000000001</v>
      </c>
      <c r="C56" s="1">
        <v>3024.7950000000001</v>
      </c>
      <c r="D56" s="1">
        <v>1099.8019999999999</v>
      </c>
      <c r="E56" s="1">
        <v>1705.837</v>
      </c>
      <c r="F56" s="13">
        <v>2711.1149999999998</v>
      </c>
      <c r="G56" s="12">
        <v>2712.4430000000002</v>
      </c>
      <c r="H56" s="1">
        <v>3730.1930000000002</v>
      </c>
      <c r="I56" s="1">
        <v>5451.7129999999997</v>
      </c>
      <c r="J56" s="1">
        <v>3576.5219999999999</v>
      </c>
      <c r="K56" s="13">
        <v>2282.0100000000002</v>
      </c>
      <c r="L56" s="12">
        <v>3053.453</v>
      </c>
      <c r="M56" s="1">
        <v>4860.9669999999996</v>
      </c>
      <c r="N56" s="1">
        <v>7295.8959999999997</v>
      </c>
      <c r="O56" s="1">
        <v>7270.5529999999999</v>
      </c>
      <c r="P56" s="13">
        <v>7167.8580000000002</v>
      </c>
      <c r="Q56" s="95">
        <f t="shared" si="2"/>
        <v>3820.7846666666665</v>
      </c>
    </row>
    <row r="57" spans="1:17" x14ac:dyDescent="0.3">
      <c r="A57" s="76" t="s">
        <v>82</v>
      </c>
      <c r="B57" s="80">
        <f>B55-B56</f>
        <v>941.7059999999999</v>
      </c>
      <c r="C57" s="67">
        <f t="shared" ref="C57:P57" si="18">C55-C56</f>
        <v>-81.878000000000156</v>
      </c>
      <c r="D57" s="67">
        <f t="shared" si="18"/>
        <v>3254.2980000000007</v>
      </c>
      <c r="E57" s="67">
        <f t="shared" si="18"/>
        <v>3601.9109999999996</v>
      </c>
      <c r="F57" s="81">
        <f t="shared" si="18"/>
        <v>2239.3890000000001</v>
      </c>
      <c r="G57" s="80">
        <f t="shared" si="18"/>
        <v>3587.2860000000001</v>
      </c>
      <c r="H57" s="67">
        <f t="shared" si="18"/>
        <v>2753.241</v>
      </c>
      <c r="I57" s="67">
        <f t="shared" si="18"/>
        <v>933.2510000000002</v>
      </c>
      <c r="J57" s="67">
        <f t="shared" si="18"/>
        <v>2037.482</v>
      </c>
      <c r="K57" s="81">
        <f t="shared" si="18"/>
        <v>2734.3599999999997</v>
      </c>
      <c r="L57" s="80">
        <f t="shared" si="18"/>
        <v>1897.9169999999999</v>
      </c>
      <c r="M57" s="67">
        <f t="shared" si="18"/>
        <v>-2156.9569999999994</v>
      </c>
      <c r="N57" s="67">
        <f t="shared" si="18"/>
        <v>-3731.68</v>
      </c>
      <c r="O57" s="67">
        <f t="shared" si="18"/>
        <v>-2666.8040000000001</v>
      </c>
      <c r="P57" s="81">
        <f t="shared" si="18"/>
        <v>-1023.1459999999997</v>
      </c>
      <c r="Q57" s="95">
        <f t="shared" si="2"/>
        <v>954.69173333333333</v>
      </c>
    </row>
    <row r="58" spans="1:17" hidden="1" x14ac:dyDescent="0.3">
      <c r="A58" s="77" t="s">
        <v>55</v>
      </c>
      <c r="B58" s="82">
        <v>5841.527</v>
      </c>
      <c r="C58" s="68">
        <v>5241.7920000000004</v>
      </c>
      <c r="D58" s="68">
        <v>7223.2340000000004</v>
      </c>
      <c r="E58" s="68">
        <v>8963.2450000000008</v>
      </c>
      <c r="F58" s="83">
        <v>7629.924</v>
      </c>
      <c r="G58" s="82">
        <v>7679.2470000000003</v>
      </c>
      <c r="H58" s="68">
        <v>9129.3240000000005</v>
      </c>
      <c r="I58" s="68">
        <v>13384.332</v>
      </c>
      <c r="J58" s="68">
        <v>12507.305</v>
      </c>
      <c r="K58" s="83">
        <v>11985.785</v>
      </c>
      <c r="L58" s="82">
        <v>10303.968000000001</v>
      </c>
      <c r="M58" s="68">
        <v>9051.9220000000005</v>
      </c>
      <c r="N58" s="68">
        <v>5523.7920000000004</v>
      </c>
      <c r="O58" s="68">
        <v>7503.5820000000003</v>
      </c>
      <c r="P58" s="83">
        <v>4074.8359999999998</v>
      </c>
      <c r="Q58" s="95">
        <f t="shared" si="2"/>
        <v>8402.9210000000003</v>
      </c>
    </row>
    <row r="59" spans="1:17" hidden="1" x14ac:dyDescent="0.3">
      <c r="A59" s="77"/>
      <c r="B59" s="12">
        <v>95.402000000000001</v>
      </c>
      <c r="C59" s="1">
        <v>487.99099999999999</v>
      </c>
      <c r="D59" s="1">
        <v>597.04399999999998</v>
      </c>
      <c r="E59" s="1">
        <v>743.76400000000001</v>
      </c>
      <c r="F59" s="13">
        <v>994.65200000000004</v>
      </c>
      <c r="G59" s="12">
        <v>2090.4699999999998</v>
      </c>
      <c r="H59" s="1">
        <v>1914.799</v>
      </c>
      <c r="I59" s="1">
        <v>2991.9409999999998</v>
      </c>
      <c r="J59" s="1">
        <v>5344.1909999999998</v>
      </c>
      <c r="K59" s="13">
        <v>6200.5590000000002</v>
      </c>
      <c r="L59" s="12">
        <v>3081.049</v>
      </c>
      <c r="M59" s="1">
        <v>3588.1019999999999</v>
      </c>
      <c r="N59" s="1">
        <v>4050.4580000000001</v>
      </c>
      <c r="O59" s="1">
        <v>2873.6840000000002</v>
      </c>
      <c r="P59" s="13">
        <v>1480.317</v>
      </c>
      <c r="Q59" s="95">
        <f t="shared" si="2"/>
        <v>2435.6282000000001</v>
      </c>
    </row>
    <row r="60" spans="1:17" x14ac:dyDescent="0.3">
      <c r="A60" s="112" t="s">
        <v>83</v>
      </c>
      <c r="B60" s="113">
        <f>B58-B59</f>
        <v>5746.125</v>
      </c>
      <c r="C60" s="114">
        <f t="shared" ref="C60:P60" si="19">C58-C59</f>
        <v>4753.8010000000004</v>
      </c>
      <c r="D60" s="114">
        <f t="shared" si="19"/>
        <v>6626.1900000000005</v>
      </c>
      <c r="E60" s="114">
        <f t="shared" si="19"/>
        <v>8219.4810000000016</v>
      </c>
      <c r="F60" s="115">
        <f t="shared" si="19"/>
        <v>6635.2719999999999</v>
      </c>
      <c r="G60" s="113">
        <f t="shared" si="19"/>
        <v>5588.777</v>
      </c>
      <c r="H60" s="114">
        <f t="shared" si="19"/>
        <v>7214.5250000000005</v>
      </c>
      <c r="I60" s="114">
        <f t="shared" si="19"/>
        <v>10392.391</v>
      </c>
      <c r="J60" s="114">
        <f t="shared" si="19"/>
        <v>7163.1140000000005</v>
      </c>
      <c r="K60" s="115">
        <f t="shared" si="19"/>
        <v>5785.2259999999997</v>
      </c>
      <c r="L60" s="113">
        <f t="shared" si="19"/>
        <v>7222.9190000000008</v>
      </c>
      <c r="M60" s="114">
        <f t="shared" si="19"/>
        <v>5463.8200000000006</v>
      </c>
      <c r="N60" s="114">
        <f t="shared" si="19"/>
        <v>1473.3340000000003</v>
      </c>
      <c r="O60" s="114">
        <f t="shared" si="19"/>
        <v>4629.8980000000001</v>
      </c>
      <c r="P60" s="115">
        <f t="shared" si="19"/>
        <v>2594.5189999999998</v>
      </c>
      <c r="Q60" s="116">
        <f t="shared" si="2"/>
        <v>5967.2928000000002</v>
      </c>
    </row>
    <row r="61" spans="1:17" hidden="1" x14ac:dyDescent="0.3">
      <c r="A61" s="76" t="s">
        <v>56</v>
      </c>
      <c r="B61" s="12">
        <v>416.22800000000001</v>
      </c>
      <c r="C61" s="1">
        <v>1180.5139999999999</v>
      </c>
      <c r="D61" s="1">
        <v>1278.741</v>
      </c>
      <c r="E61" s="1">
        <v>2379.489</v>
      </c>
      <c r="F61" s="13">
        <v>1591.048</v>
      </c>
      <c r="G61" s="12">
        <v>1421.155</v>
      </c>
      <c r="H61" s="1">
        <v>3023.3870000000002</v>
      </c>
      <c r="I61" s="1">
        <v>3424.4769999999999</v>
      </c>
      <c r="J61" s="1">
        <v>3794.8809999999999</v>
      </c>
      <c r="K61" s="13">
        <v>4137.076</v>
      </c>
      <c r="L61" s="12">
        <v>4264.8</v>
      </c>
      <c r="M61" s="1">
        <v>3484.0259999999998</v>
      </c>
      <c r="N61" s="1">
        <v>2547.7330000000002</v>
      </c>
      <c r="O61" s="1">
        <v>2893.7150000000001</v>
      </c>
      <c r="P61" s="13">
        <v>2996.7069999999999</v>
      </c>
      <c r="Q61" s="95">
        <f t="shared" si="2"/>
        <v>2588.9318000000003</v>
      </c>
    </row>
    <row r="62" spans="1:17" hidden="1" x14ac:dyDescent="0.3">
      <c r="A62" s="76"/>
      <c r="B62" s="12">
        <v>2930.1849999999999</v>
      </c>
      <c r="C62" s="1">
        <v>2839.9050000000002</v>
      </c>
      <c r="D62" s="1">
        <v>2118.2350000000001</v>
      </c>
      <c r="E62" s="1">
        <v>3649.3969999999999</v>
      </c>
      <c r="F62" s="13">
        <v>3307.886</v>
      </c>
      <c r="G62" s="12">
        <v>1482.11</v>
      </c>
      <c r="H62" s="1">
        <v>5339.6779999999999</v>
      </c>
      <c r="I62" s="1">
        <v>5245.9380000000001</v>
      </c>
      <c r="J62" s="1">
        <v>4828.3509999999997</v>
      </c>
      <c r="K62" s="13">
        <v>4072.91</v>
      </c>
      <c r="L62" s="12">
        <v>5173.683</v>
      </c>
      <c r="M62" s="1">
        <v>4600.3190000000004</v>
      </c>
      <c r="N62" s="1">
        <v>4173.3670000000002</v>
      </c>
      <c r="O62" s="1">
        <v>4666.3720000000003</v>
      </c>
      <c r="P62" s="13">
        <v>5308.23</v>
      </c>
      <c r="Q62" s="95">
        <f t="shared" si="2"/>
        <v>3982.4377333333337</v>
      </c>
    </row>
    <row r="63" spans="1:17" x14ac:dyDescent="0.3">
      <c r="A63" s="76" t="s">
        <v>84</v>
      </c>
      <c r="B63" s="80">
        <f>B61-B62</f>
        <v>-2513.9569999999999</v>
      </c>
      <c r="C63" s="67">
        <f t="shared" ref="C63:P63" si="20">C61-C62</f>
        <v>-1659.3910000000003</v>
      </c>
      <c r="D63" s="67">
        <f t="shared" si="20"/>
        <v>-839.49400000000014</v>
      </c>
      <c r="E63" s="67">
        <f t="shared" si="20"/>
        <v>-1269.9079999999999</v>
      </c>
      <c r="F63" s="81">
        <f t="shared" si="20"/>
        <v>-1716.838</v>
      </c>
      <c r="G63" s="80">
        <f t="shared" si="20"/>
        <v>-60.954999999999927</v>
      </c>
      <c r="H63" s="67">
        <f t="shared" si="20"/>
        <v>-2316.2909999999997</v>
      </c>
      <c r="I63" s="67">
        <f t="shared" si="20"/>
        <v>-1821.4610000000002</v>
      </c>
      <c r="J63" s="67">
        <f t="shared" si="20"/>
        <v>-1033.4699999999998</v>
      </c>
      <c r="K63" s="81">
        <f t="shared" si="20"/>
        <v>64.166000000000167</v>
      </c>
      <c r="L63" s="80">
        <f t="shared" si="20"/>
        <v>-908.88299999999981</v>
      </c>
      <c r="M63" s="67">
        <f t="shared" si="20"/>
        <v>-1116.2930000000006</v>
      </c>
      <c r="N63" s="67">
        <f t="shared" si="20"/>
        <v>-1625.634</v>
      </c>
      <c r="O63" s="67">
        <f t="shared" si="20"/>
        <v>-1772.6570000000002</v>
      </c>
      <c r="P63" s="81">
        <f t="shared" si="20"/>
        <v>-2311.5229999999997</v>
      </c>
      <c r="Q63" s="95">
        <f t="shared" si="2"/>
        <v>-1393.5059333333334</v>
      </c>
    </row>
    <row r="64" spans="1:17" hidden="1" x14ac:dyDescent="0.3">
      <c r="A64" s="76" t="s">
        <v>57</v>
      </c>
      <c r="B64" s="12">
        <v>2666.0079999999998</v>
      </c>
      <c r="C64" s="1">
        <v>3632.2080000000001</v>
      </c>
      <c r="D64" s="1">
        <v>1318.905</v>
      </c>
      <c r="E64" s="1">
        <v>2253.7669999999998</v>
      </c>
      <c r="F64" s="13">
        <v>2384.4969999999998</v>
      </c>
      <c r="G64" s="12">
        <v>1093.31</v>
      </c>
      <c r="H64" s="1">
        <v>137.86500000000001</v>
      </c>
      <c r="I64" s="1">
        <v>252.524</v>
      </c>
      <c r="J64" s="1">
        <v>1826.798</v>
      </c>
      <c r="K64" s="13">
        <v>2506.86</v>
      </c>
      <c r="L64" s="12">
        <v>2609.652</v>
      </c>
      <c r="M64" s="1">
        <v>3456.0990000000002</v>
      </c>
      <c r="N64" s="1">
        <v>2982.8519999999999</v>
      </c>
      <c r="O64" s="1">
        <v>2433.049</v>
      </c>
      <c r="P64" s="13">
        <v>2318.6219999999998</v>
      </c>
      <c r="Q64" s="95">
        <f t="shared" si="2"/>
        <v>2124.8677333333335</v>
      </c>
    </row>
    <row r="65" spans="1:17" hidden="1" x14ac:dyDescent="0.3">
      <c r="A65" s="76"/>
      <c r="B65" s="12">
        <v>1647.0239999999999</v>
      </c>
      <c r="C65" s="1">
        <v>674.22900000000004</v>
      </c>
      <c r="D65" s="1">
        <v>7040.2420000000002</v>
      </c>
      <c r="E65" s="1">
        <v>8800.741</v>
      </c>
      <c r="F65" s="13">
        <v>7569.2659999999996</v>
      </c>
      <c r="G65" s="12">
        <v>5796.2039999999997</v>
      </c>
      <c r="H65" s="1">
        <v>3857.9949999999999</v>
      </c>
      <c r="I65" s="1">
        <v>7460.0460000000003</v>
      </c>
      <c r="J65" s="1">
        <v>10084.323</v>
      </c>
      <c r="K65" s="13">
        <v>11145.567999999999</v>
      </c>
      <c r="L65" s="12">
        <v>13236.305</v>
      </c>
      <c r="M65" s="1">
        <v>14445.773999999999</v>
      </c>
      <c r="N65" s="1">
        <v>10891.322</v>
      </c>
      <c r="O65" s="1">
        <v>11476.744000000001</v>
      </c>
      <c r="P65" s="13">
        <v>10886.232</v>
      </c>
      <c r="Q65" s="95">
        <f t="shared" si="2"/>
        <v>8334.1343333333334</v>
      </c>
    </row>
    <row r="66" spans="1:17" x14ac:dyDescent="0.3">
      <c r="A66" s="76" t="s">
        <v>85</v>
      </c>
      <c r="B66" s="80">
        <f>B64-B65</f>
        <v>1018.9839999999999</v>
      </c>
      <c r="C66" s="67">
        <f t="shared" ref="C66:P66" si="21">C64-C65</f>
        <v>2957.9790000000003</v>
      </c>
      <c r="D66" s="67">
        <f t="shared" si="21"/>
        <v>-5721.3370000000004</v>
      </c>
      <c r="E66" s="67">
        <f t="shared" si="21"/>
        <v>-6546.9740000000002</v>
      </c>
      <c r="F66" s="81">
        <f t="shared" si="21"/>
        <v>-5184.7690000000002</v>
      </c>
      <c r="G66" s="80">
        <f t="shared" si="21"/>
        <v>-4702.8940000000002</v>
      </c>
      <c r="H66" s="67">
        <f t="shared" si="21"/>
        <v>-3720.13</v>
      </c>
      <c r="I66" s="67">
        <f t="shared" si="21"/>
        <v>-7207.5219999999999</v>
      </c>
      <c r="J66" s="67">
        <f t="shared" si="21"/>
        <v>-8257.5249999999996</v>
      </c>
      <c r="K66" s="81">
        <f t="shared" si="21"/>
        <v>-8638.7079999999987</v>
      </c>
      <c r="L66" s="80">
        <f t="shared" si="21"/>
        <v>-10626.653</v>
      </c>
      <c r="M66" s="67">
        <f t="shared" si="21"/>
        <v>-10989.674999999999</v>
      </c>
      <c r="N66" s="67">
        <f t="shared" si="21"/>
        <v>-7908.47</v>
      </c>
      <c r="O66" s="67">
        <f t="shared" si="21"/>
        <v>-9043.6949999999997</v>
      </c>
      <c r="P66" s="81">
        <f t="shared" si="21"/>
        <v>-8567.61</v>
      </c>
      <c r="Q66" s="95">
        <f t="shared" si="2"/>
        <v>-6209.2665999999999</v>
      </c>
    </row>
    <row r="67" spans="1:17" hidden="1" x14ac:dyDescent="0.3">
      <c r="A67" s="76" t="s">
        <v>58</v>
      </c>
      <c r="B67" s="12">
        <v>192.69900000000001</v>
      </c>
      <c r="C67" s="1">
        <v>1303.585</v>
      </c>
      <c r="D67" s="1">
        <v>1442.692</v>
      </c>
      <c r="E67" s="1">
        <v>2393.36</v>
      </c>
      <c r="F67" s="13">
        <v>3820.39</v>
      </c>
      <c r="G67" s="12">
        <v>3154.2809999999999</v>
      </c>
      <c r="H67" s="1">
        <v>1145.0219999999999</v>
      </c>
      <c r="I67" s="1">
        <v>1455.63</v>
      </c>
      <c r="J67" s="1">
        <v>1744.498</v>
      </c>
      <c r="K67" s="13">
        <v>2285.6579999999999</v>
      </c>
      <c r="L67" s="12">
        <v>4023.703</v>
      </c>
      <c r="M67" s="1">
        <v>2808.1779999999999</v>
      </c>
      <c r="N67" s="1">
        <v>1109.0119999999999</v>
      </c>
      <c r="O67" s="1">
        <v>1684.4960000000001</v>
      </c>
      <c r="P67" s="13">
        <v>2197.6280000000002</v>
      </c>
      <c r="Q67" s="95">
        <f t="shared" si="2"/>
        <v>2050.7221333333337</v>
      </c>
    </row>
    <row r="68" spans="1:17" hidden="1" x14ac:dyDescent="0.3">
      <c r="A68" s="76"/>
      <c r="B68" s="12">
        <v>3356.4079999999999</v>
      </c>
      <c r="C68" s="1">
        <v>4359.5550000000003</v>
      </c>
      <c r="D68" s="1">
        <v>8969.0810000000001</v>
      </c>
      <c r="E68" s="1">
        <v>4300.13</v>
      </c>
      <c r="F68" s="13">
        <v>5176.62</v>
      </c>
      <c r="G68" s="12">
        <v>4261.0410000000002</v>
      </c>
      <c r="H68" s="1">
        <v>7118.3609999999999</v>
      </c>
      <c r="I68" s="1">
        <v>9857.3449999999993</v>
      </c>
      <c r="J68" s="1">
        <v>9759.1610000000001</v>
      </c>
      <c r="K68" s="13">
        <v>8373.473</v>
      </c>
      <c r="L68" s="12">
        <v>9080.143</v>
      </c>
      <c r="M68" s="1">
        <v>25565.494999999999</v>
      </c>
      <c r="N68" s="1">
        <v>7439.759</v>
      </c>
      <c r="O68" s="1">
        <v>4163.7579999999998</v>
      </c>
      <c r="P68" s="13">
        <v>4120.9639999999999</v>
      </c>
      <c r="Q68" s="95">
        <f t="shared" si="2"/>
        <v>7726.7529333333332</v>
      </c>
    </row>
    <row r="69" spans="1:17" x14ac:dyDescent="0.3">
      <c r="A69" s="76" t="s">
        <v>86</v>
      </c>
      <c r="B69" s="80">
        <f>B67-B68</f>
        <v>-3163.7089999999998</v>
      </c>
      <c r="C69" s="67">
        <f t="shared" ref="C69:P69" si="22">C67-C68</f>
        <v>-3055.9700000000003</v>
      </c>
      <c r="D69" s="67">
        <f t="shared" si="22"/>
        <v>-7526.3890000000001</v>
      </c>
      <c r="E69" s="67">
        <f t="shared" si="22"/>
        <v>-1906.77</v>
      </c>
      <c r="F69" s="81">
        <f t="shared" si="22"/>
        <v>-1356.23</v>
      </c>
      <c r="G69" s="80">
        <f t="shared" si="22"/>
        <v>-1106.7600000000002</v>
      </c>
      <c r="H69" s="67">
        <f t="shared" si="22"/>
        <v>-5973.3389999999999</v>
      </c>
      <c r="I69" s="67">
        <f t="shared" si="22"/>
        <v>-8401.7150000000001</v>
      </c>
      <c r="J69" s="67">
        <f t="shared" si="22"/>
        <v>-8014.6630000000005</v>
      </c>
      <c r="K69" s="81">
        <f t="shared" si="22"/>
        <v>-6087.8150000000005</v>
      </c>
      <c r="L69" s="80">
        <f t="shared" si="22"/>
        <v>-5056.4400000000005</v>
      </c>
      <c r="M69" s="67">
        <f t="shared" si="22"/>
        <v>-22757.316999999999</v>
      </c>
      <c r="N69" s="67">
        <f t="shared" si="22"/>
        <v>-6330.7470000000003</v>
      </c>
      <c r="O69" s="67">
        <f t="shared" si="22"/>
        <v>-2479.2619999999997</v>
      </c>
      <c r="P69" s="81">
        <f t="shared" si="22"/>
        <v>-1923.3359999999998</v>
      </c>
      <c r="Q69" s="95">
        <f t="shared" si="2"/>
        <v>-5676.0307999999995</v>
      </c>
    </row>
    <row r="70" spans="1:17" hidden="1" x14ac:dyDescent="0.3">
      <c r="A70" s="76" t="s">
        <v>59</v>
      </c>
      <c r="B70" s="12">
        <v>103.485</v>
      </c>
      <c r="C70" s="1">
        <v>14.885999999999999</v>
      </c>
      <c r="D70" s="1">
        <v>0</v>
      </c>
      <c r="E70" s="1">
        <v>0</v>
      </c>
      <c r="F70" s="13">
        <v>71.06</v>
      </c>
      <c r="G70" s="12">
        <v>104.295</v>
      </c>
      <c r="H70" s="1">
        <v>386.72500000000002</v>
      </c>
      <c r="I70" s="1">
        <v>739.34799999999996</v>
      </c>
      <c r="J70" s="1">
        <v>1666.604</v>
      </c>
      <c r="K70" s="13">
        <v>2438.261</v>
      </c>
      <c r="L70" s="12">
        <v>8258.9050000000007</v>
      </c>
      <c r="M70" s="1">
        <v>1534.86</v>
      </c>
      <c r="N70" s="1">
        <v>1910.53</v>
      </c>
      <c r="O70" s="1">
        <v>862.01700000000005</v>
      </c>
      <c r="P70" s="13">
        <v>1328.5119999999999</v>
      </c>
      <c r="Q70" s="95">
        <f t="shared" si="2"/>
        <v>1294.6325333333334</v>
      </c>
    </row>
    <row r="71" spans="1:17" hidden="1" x14ac:dyDescent="0.3">
      <c r="A71" s="76"/>
      <c r="B71" s="12">
        <v>961.13199999999995</v>
      </c>
      <c r="C71" s="1">
        <v>502.02499999999998</v>
      </c>
      <c r="D71" s="1">
        <v>600.524</v>
      </c>
      <c r="E71" s="1">
        <v>716.31200000000001</v>
      </c>
      <c r="F71" s="13">
        <v>548.68399999999997</v>
      </c>
      <c r="G71" s="12">
        <v>970.28</v>
      </c>
      <c r="H71" s="1">
        <v>1157.3720000000001</v>
      </c>
      <c r="I71" s="1">
        <v>645.82950000000005</v>
      </c>
      <c r="J71" s="1">
        <v>134.28700000000001</v>
      </c>
      <c r="K71" s="13">
        <v>1684.952</v>
      </c>
      <c r="L71" s="12">
        <v>3285.8389999999999</v>
      </c>
      <c r="M71" s="1">
        <v>2178.7510000000002</v>
      </c>
      <c r="N71" s="1">
        <v>1759.1310000000001</v>
      </c>
      <c r="O71" s="1">
        <v>2447.46</v>
      </c>
      <c r="P71" s="13">
        <v>1578.896</v>
      </c>
      <c r="Q71" s="95">
        <f t="shared" si="2"/>
        <v>1278.0983000000001</v>
      </c>
    </row>
    <row r="72" spans="1:17" x14ac:dyDescent="0.3">
      <c r="A72" s="76" t="s">
        <v>87</v>
      </c>
      <c r="B72" s="80">
        <f>B70-B71</f>
        <v>-857.64699999999993</v>
      </c>
      <c r="C72" s="67">
        <f t="shared" ref="C72:P72" si="23">C70-C71</f>
        <v>-487.13899999999995</v>
      </c>
      <c r="D72" s="67">
        <f t="shared" si="23"/>
        <v>-600.524</v>
      </c>
      <c r="E72" s="67">
        <f t="shared" si="23"/>
        <v>-716.31200000000001</v>
      </c>
      <c r="F72" s="81">
        <f t="shared" si="23"/>
        <v>-477.62399999999997</v>
      </c>
      <c r="G72" s="80">
        <f t="shared" si="23"/>
        <v>-865.98500000000001</v>
      </c>
      <c r="H72" s="67">
        <f t="shared" si="23"/>
        <v>-770.64700000000005</v>
      </c>
      <c r="I72" s="67">
        <f t="shared" si="23"/>
        <v>93.518499999999904</v>
      </c>
      <c r="J72" s="67">
        <f t="shared" si="23"/>
        <v>1532.317</v>
      </c>
      <c r="K72" s="81">
        <f t="shared" si="23"/>
        <v>753.30899999999997</v>
      </c>
      <c r="L72" s="80">
        <f t="shared" si="23"/>
        <v>4973.0660000000007</v>
      </c>
      <c r="M72" s="67">
        <f t="shared" si="23"/>
        <v>-643.8910000000003</v>
      </c>
      <c r="N72" s="67">
        <f t="shared" si="23"/>
        <v>151.39899999999989</v>
      </c>
      <c r="O72" s="67">
        <f t="shared" si="23"/>
        <v>-1585.443</v>
      </c>
      <c r="P72" s="81">
        <f t="shared" si="23"/>
        <v>-250.38400000000001</v>
      </c>
      <c r="Q72" s="95">
        <f t="shared" si="2"/>
        <v>16.534233333333411</v>
      </c>
    </row>
    <row r="73" spans="1:17" hidden="1" x14ac:dyDescent="0.3">
      <c r="A73" s="76" t="s">
        <v>60</v>
      </c>
      <c r="B73" s="12">
        <v>3286.7860000000001</v>
      </c>
      <c r="C73" s="1">
        <v>3304.4369999999999</v>
      </c>
      <c r="D73" s="1">
        <v>5083.5469999999996</v>
      </c>
      <c r="E73" s="1">
        <v>3712.7130000000002</v>
      </c>
      <c r="F73" s="13">
        <v>114.471</v>
      </c>
      <c r="G73" s="12">
        <v>1872.0419999999999</v>
      </c>
      <c r="H73" s="1">
        <v>3668.857</v>
      </c>
      <c r="I73" s="1">
        <v>5161.9679999999998</v>
      </c>
      <c r="J73" s="1">
        <v>3135.5639999999999</v>
      </c>
      <c r="K73" s="13">
        <v>1770.46</v>
      </c>
      <c r="L73" s="12">
        <v>2611.7860000000001</v>
      </c>
      <c r="M73" s="1">
        <v>212.32900000000001</v>
      </c>
      <c r="N73" s="1">
        <v>6663.7640000000001</v>
      </c>
      <c r="O73" s="1">
        <v>6720.34</v>
      </c>
      <c r="P73" s="13">
        <v>230.16200000000001</v>
      </c>
      <c r="Q73" s="95">
        <f t="shared" ref="Q73:Q90" si="24">(B73+C73+D73+E73+F73+G73+H73+I73+J73+K73+L73+M73+N73+O73+P73)/15</f>
        <v>3169.9483999999998</v>
      </c>
    </row>
    <row r="74" spans="1:17" hidden="1" x14ac:dyDescent="0.3">
      <c r="A74" s="76"/>
      <c r="B74" s="12">
        <v>16396.074000000001</v>
      </c>
      <c r="C74" s="1">
        <v>15279.687</v>
      </c>
      <c r="D74" s="1">
        <v>15481.803</v>
      </c>
      <c r="E74" s="1">
        <v>17606.444</v>
      </c>
      <c r="F74" s="13">
        <v>19270.249</v>
      </c>
      <c r="G74" s="12">
        <v>17599.511999999999</v>
      </c>
      <c r="H74" s="1">
        <v>21774.516</v>
      </c>
      <c r="I74" s="1">
        <v>21520.435000000001</v>
      </c>
      <c r="J74" s="1">
        <v>22111.402999999998</v>
      </c>
      <c r="K74" s="13">
        <v>22211.1</v>
      </c>
      <c r="L74" s="12">
        <v>22542.866000000002</v>
      </c>
      <c r="M74" s="1">
        <v>24254.013999999999</v>
      </c>
      <c r="N74" s="1">
        <v>21784.996999999999</v>
      </c>
      <c r="O74" s="1">
        <v>24597.489000000001</v>
      </c>
      <c r="P74" s="13">
        <v>15891.77</v>
      </c>
      <c r="Q74" s="95">
        <f t="shared" si="24"/>
        <v>19888.157266666669</v>
      </c>
    </row>
    <row r="75" spans="1:17" x14ac:dyDescent="0.3">
      <c r="A75" s="76" t="s">
        <v>88</v>
      </c>
      <c r="B75" s="80">
        <f>B73-B74</f>
        <v>-13109.288</v>
      </c>
      <c r="C75" s="67">
        <f t="shared" ref="C75:P75" si="25">C73-C74</f>
        <v>-11975.25</v>
      </c>
      <c r="D75" s="67">
        <f t="shared" si="25"/>
        <v>-10398.256000000001</v>
      </c>
      <c r="E75" s="67">
        <f t="shared" si="25"/>
        <v>-13893.731</v>
      </c>
      <c r="F75" s="81">
        <f t="shared" si="25"/>
        <v>-19155.777999999998</v>
      </c>
      <c r="G75" s="80">
        <f t="shared" si="25"/>
        <v>-15727.47</v>
      </c>
      <c r="H75" s="67">
        <f t="shared" si="25"/>
        <v>-18105.659</v>
      </c>
      <c r="I75" s="67">
        <f t="shared" si="25"/>
        <v>-16358.467000000001</v>
      </c>
      <c r="J75" s="67">
        <f t="shared" si="25"/>
        <v>-18975.839</v>
      </c>
      <c r="K75" s="81">
        <f t="shared" si="25"/>
        <v>-20440.64</v>
      </c>
      <c r="L75" s="80">
        <f t="shared" si="25"/>
        <v>-19931.080000000002</v>
      </c>
      <c r="M75" s="67">
        <f t="shared" si="25"/>
        <v>-24041.684999999998</v>
      </c>
      <c r="N75" s="67">
        <f t="shared" si="25"/>
        <v>-15121.233</v>
      </c>
      <c r="O75" s="67">
        <f t="shared" si="25"/>
        <v>-17877.149000000001</v>
      </c>
      <c r="P75" s="81">
        <f t="shared" si="25"/>
        <v>-15661.608</v>
      </c>
      <c r="Q75" s="95">
        <f t="shared" si="24"/>
        <v>-16718.208866666671</v>
      </c>
    </row>
    <row r="76" spans="1:17" hidden="1" x14ac:dyDescent="0.3">
      <c r="A76" s="76" t="s">
        <v>61</v>
      </c>
      <c r="B76" s="12">
        <v>1689.2950000000001</v>
      </c>
      <c r="C76" s="1">
        <v>1747.088</v>
      </c>
      <c r="D76" s="1">
        <v>1768.5</v>
      </c>
      <c r="E76" s="1">
        <v>1554.098</v>
      </c>
      <c r="F76" s="13">
        <v>1462.018</v>
      </c>
      <c r="G76" s="12">
        <v>1230.153</v>
      </c>
      <c r="H76" s="1">
        <v>1384.261</v>
      </c>
      <c r="I76" s="1">
        <v>683.65700000000004</v>
      </c>
      <c r="J76" s="1">
        <v>0</v>
      </c>
      <c r="K76" s="13">
        <v>147.76400000000001</v>
      </c>
      <c r="L76" s="12">
        <v>164.96</v>
      </c>
      <c r="M76" s="1">
        <v>184.922</v>
      </c>
      <c r="N76" s="1">
        <v>186.47</v>
      </c>
      <c r="O76" s="1">
        <v>160.626</v>
      </c>
      <c r="P76" s="13">
        <v>175.995</v>
      </c>
      <c r="Q76" s="95">
        <f t="shared" si="24"/>
        <v>835.9871333333333</v>
      </c>
    </row>
    <row r="77" spans="1:17" hidden="1" x14ac:dyDescent="0.3">
      <c r="A77" s="76"/>
      <c r="B77" s="12">
        <v>0</v>
      </c>
      <c r="C77" s="1">
        <v>0</v>
      </c>
      <c r="D77" s="1">
        <v>0</v>
      </c>
      <c r="E77" s="1">
        <v>0</v>
      </c>
      <c r="F77" s="13">
        <v>0</v>
      </c>
      <c r="G77" s="12">
        <v>0</v>
      </c>
      <c r="H77" s="1">
        <v>0</v>
      </c>
      <c r="I77" s="1">
        <v>0</v>
      </c>
      <c r="J77" s="1">
        <v>0</v>
      </c>
      <c r="K77" s="13">
        <v>3.0000000000000001E-3</v>
      </c>
      <c r="L77" s="12">
        <v>0</v>
      </c>
      <c r="M77" s="1">
        <v>0</v>
      </c>
      <c r="N77" s="1">
        <v>0</v>
      </c>
      <c r="O77" s="1">
        <v>0</v>
      </c>
      <c r="P77" s="13">
        <v>3.0000000000000001E-3</v>
      </c>
      <c r="Q77" s="95">
        <f t="shared" si="24"/>
        <v>4.0000000000000002E-4</v>
      </c>
    </row>
    <row r="78" spans="1:17" x14ac:dyDescent="0.3">
      <c r="A78" s="160" t="s">
        <v>89</v>
      </c>
      <c r="B78" s="161">
        <f>B76-B77</f>
        <v>1689.2950000000001</v>
      </c>
      <c r="C78" s="162">
        <f t="shared" ref="C78:P78" si="26">C76-C77</f>
        <v>1747.088</v>
      </c>
      <c r="D78" s="162">
        <f t="shared" si="26"/>
        <v>1768.5</v>
      </c>
      <c r="E78" s="162">
        <f t="shared" si="26"/>
        <v>1554.098</v>
      </c>
      <c r="F78" s="163">
        <f t="shared" si="26"/>
        <v>1462.018</v>
      </c>
      <c r="G78" s="161">
        <f t="shared" si="26"/>
        <v>1230.153</v>
      </c>
      <c r="H78" s="162">
        <f t="shared" si="26"/>
        <v>1384.261</v>
      </c>
      <c r="I78" s="162">
        <f t="shared" si="26"/>
        <v>683.65700000000004</v>
      </c>
      <c r="J78" s="162">
        <f t="shared" si="26"/>
        <v>0</v>
      </c>
      <c r="K78" s="163">
        <f t="shared" si="26"/>
        <v>147.76100000000002</v>
      </c>
      <c r="L78" s="161">
        <f t="shared" si="26"/>
        <v>164.96</v>
      </c>
      <c r="M78" s="162">
        <f t="shared" si="26"/>
        <v>184.922</v>
      </c>
      <c r="N78" s="162">
        <f t="shared" si="26"/>
        <v>186.47</v>
      </c>
      <c r="O78" s="162">
        <f t="shared" si="26"/>
        <v>160.626</v>
      </c>
      <c r="P78" s="163">
        <f t="shared" si="26"/>
        <v>175.99200000000002</v>
      </c>
      <c r="Q78" s="164">
        <f t="shared" si="24"/>
        <v>835.98673333333329</v>
      </c>
    </row>
    <row r="79" spans="1:17" hidden="1" x14ac:dyDescent="0.3">
      <c r="A79" s="76" t="s">
        <v>62</v>
      </c>
      <c r="B79" s="12">
        <v>0</v>
      </c>
      <c r="C79" s="1">
        <v>0</v>
      </c>
      <c r="D79" s="1">
        <v>0</v>
      </c>
      <c r="E79" s="1">
        <v>0</v>
      </c>
      <c r="F79" s="13">
        <v>0</v>
      </c>
      <c r="G79" s="12">
        <v>0</v>
      </c>
      <c r="H79" s="1">
        <v>0</v>
      </c>
      <c r="I79" s="1">
        <v>0</v>
      </c>
      <c r="J79" s="1">
        <v>0</v>
      </c>
      <c r="K79" s="13">
        <v>3.0000000000000001E-3</v>
      </c>
      <c r="L79" s="12">
        <v>10.51</v>
      </c>
      <c r="M79" s="1">
        <v>19.481999999999999</v>
      </c>
      <c r="N79" s="1">
        <v>2.8479999999999999</v>
      </c>
      <c r="O79" s="1">
        <v>31.151</v>
      </c>
      <c r="P79" s="13">
        <v>4.8879999999999999</v>
      </c>
      <c r="Q79" s="95">
        <f t="shared" si="24"/>
        <v>4.5921333333333338</v>
      </c>
    </row>
    <row r="80" spans="1:17" hidden="1" x14ac:dyDescent="0.3">
      <c r="A80" s="76"/>
      <c r="B80" s="12">
        <v>0</v>
      </c>
      <c r="C80" s="1">
        <v>0</v>
      </c>
      <c r="D80" s="1">
        <v>0</v>
      </c>
      <c r="E80" s="1">
        <v>0</v>
      </c>
      <c r="F80" s="13">
        <v>0</v>
      </c>
      <c r="G80" s="12">
        <v>0</v>
      </c>
      <c r="H80" s="1">
        <v>0</v>
      </c>
      <c r="I80" s="1">
        <v>1053.1679999999999</v>
      </c>
      <c r="J80" s="1">
        <v>1525.921</v>
      </c>
      <c r="K80" s="13">
        <v>1.2E-2</v>
      </c>
      <c r="L80" s="12">
        <v>632.63599999999997</v>
      </c>
      <c r="M80" s="1">
        <v>656.75599999999997</v>
      </c>
      <c r="N80" s="1">
        <v>419.78300000000002</v>
      </c>
      <c r="O80" s="1">
        <v>544.89700000000005</v>
      </c>
      <c r="P80" s="13">
        <v>645</v>
      </c>
      <c r="Q80" s="95">
        <f t="shared" si="24"/>
        <v>365.21153333333331</v>
      </c>
    </row>
    <row r="81" spans="1:17" x14ac:dyDescent="0.3">
      <c r="A81" s="76" t="s">
        <v>90</v>
      </c>
      <c r="B81" s="80">
        <f>B79-B80</f>
        <v>0</v>
      </c>
      <c r="C81" s="67">
        <f t="shared" ref="C81:P81" si="27">C79-C80</f>
        <v>0</v>
      </c>
      <c r="D81" s="67">
        <f t="shared" si="27"/>
        <v>0</v>
      </c>
      <c r="E81" s="67">
        <f t="shared" si="27"/>
        <v>0</v>
      </c>
      <c r="F81" s="81">
        <f t="shared" si="27"/>
        <v>0</v>
      </c>
      <c r="G81" s="80">
        <f t="shared" si="27"/>
        <v>0</v>
      </c>
      <c r="H81" s="67">
        <f t="shared" si="27"/>
        <v>0</v>
      </c>
      <c r="I81" s="67">
        <f t="shared" si="27"/>
        <v>-1053.1679999999999</v>
      </c>
      <c r="J81" s="67">
        <f t="shared" si="27"/>
        <v>-1525.921</v>
      </c>
      <c r="K81" s="81">
        <f t="shared" si="27"/>
        <v>-9.0000000000000011E-3</v>
      </c>
      <c r="L81" s="80">
        <f t="shared" si="27"/>
        <v>-622.12599999999998</v>
      </c>
      <c r="M81" s="67">
        <f t="shared" si="27"/>
        <v>-637.274</v>
      </c>
      <c r="N81" s="67">
        <f t="shared" si="27"/>
        <v>-416.935</v>
      </c>
      <c r="O81" s="67">
        <f t="shared" si="27"/>
        <v>-513.74600000000009</v>
      </c>
      <c r="P81" s="81">
        <f t="shared" si="27"/>
        <v>-640.11199999999997</v>
      </c>
      <c r="Q81" s="95">
        <f t="shared" si="24"/>
        <v>-360.61939999999998</v>
      </c>
    </row>
    <row r="82" spans="1:17" hidden="1" x14ac:dyDescent="0.3">
      <c r="A82" s="76" t="s">
        <v>63</v>
      </c>
      <c r="B82" s="12">
        <v>9320.509</v>
      </c>
      <c r="C82" s="1">
        <v>10205.041999999999</v>
      </c>
      <c r="D82" s="1">
        <v>12810.745999999999</v>
      </c>
      <c r="E82" s="1">
        <v>9219.4359999999997</v>
      </c>
      <c r="F82" s="13">
        <v>15034.732</v>
      </c>
      <c r="G82" s="12">
        <v>15015.423000000001</v>
      </c>
      <c r="H82" s="1">
        <v>18351.021000000001</v>
      </c>
      <c r="I82" s="1">
        <v>23222.503000000001</v>
      </c>
      <c r="J82" s="1">
        <v>1378.345</v>
      </c>
      <c r="K82" s="13">
        <v>22224.032999999999</v>
      </c>
      <c r="L82" s="12">
        <v>1092.797</v>
      </c>
      <c r="M82" s="1">
        <v>9082.9490000000005</v>
      </c>
      <c r="N82" s="1">
        <v>14441.852999999999</v>
      </c>
      <c r="O82" s="1">
        <v>7313.4709999999995</v>
      </c>
      <c r="P82" s="13">
        <v>0</v>
      </c>
      <c r="Q82" s="95">
        <f t="shared" si="24"/>
        <v>11247.523999999998</v>
      </c>
    </row>
    <row r="83" spans="1:17" hidden="1" x14ac:dyDescent="0.3">
      <c r="A83" s="76"/>
      <c r="B83" s="12">
        <v>3155.4369999999999</v>
      </c>
      <c r="C83" s="1">
        <v>0</v>
      </c>
      <c r="D83" s="1">
        <v>15583.303</v>
      </c>
      <c r="E83" s="1">
        <v>9556.2540000000008</v>
      </c>
      <c r="F83" s="13">
        <v>22813.737000000001</v>
      </c>
      <c r="G83" s="12">
        <v>28864.239000000001</v>
      </c>
      <c r="H83" s="1">
        <v>24350.084999999999</v>
      </c>
      <c r="I83" s="1">
        <v>1151.1189999999999</v>
      </c>
      <c r="J83" s="1">
        <v>4185.8119999999999</v>
      </c>
      <c r="K83" s="13">
        <v>4234.3689999999997</v>
      </c>
      <c r="L83" s="12">
        <v>4096.5349999999999</v>
      </c>
      <c r="M83" s="1">
        <v>2764.9569999999999</v>
      </c>
      <c r="N83" s="1">
        <v>0</v>
      </c>
      <c r="O83" s="1">
        <v>178.86500000000001</v>
      </c>
      <c r="P83" s="13">
        <v>0</v>
      </c>
      <c r="Q83" s="95">
        <f t="shared" si="24"/>
        <v>8062.3141333333342</v>
      </c>
    </row>
    <row r="84" spans="1:17" ht="15" thickBot="1" x14ac:dyDescent="0.35">
      <c r="A84" s="78" t="s">
        <v>91</v>
      </c>
      <c r="B84" s="80">
        <f>B82-B83</f>
        <v>6165.0720000000001</v>
      </c>
      <c r="C84" s="67">
        <f t="shared" ref="C84:P84" si="28">C82-C83</f>
        <v>10205.041999999999</v>
      </c>
      <c r="D84" s="67">
        <f t="shared" si="28"/>
        <v>-2772.5570000000007</v>
      </c>
      <c r="E84" s="67">
        <f t="shared" si="28"/>
        <v>-336.81800000000112</v>
      </c>
      <c r="F84" s="81">
        <f t="shared" si="28"/>
        <v>-7779.005000000001</v>
      </c>
      <c r="G84" s="80">
        <f t="shared" si="28"/>
        <v>-13848.816000000001</v>
      </c>
      <c r="H84" s="67">
        <f t="shared" si="28"/>
        <v>-5999.0639999999985</v>
      </c>
      <c r="I84" s="67">
        <f t="shared" si="28"/>
        <v>22071.384000000002</v>
      </c>
      <c r="J84" s="67">
        <f t="shared" si="28"/>
        <v>-2807.4669999999996</v>
      </c>
      <c r="K84" s="81">
        <f t="shared" si="28"/>
        <v>17989.664000000001</v>
      </c>
      <c r="L84" s="80">
        <f t="shared" si="28"/>
        <v>-3003.7379999999998</v>
      </c>
      <c r="M84" s="67">
        <f t="shared" si="28"/>
        <v>6317.9920000000002</v>
      </c>
      <c r="N84" s="67">
        <f t="shared" si="28"/>
        <v>14441.852999999999</v>
      </c>
      <c r="O84" s="67">
        <f t="shared" si="28"/>
        <v>7134.6059999999998</v>
      </c>
      <c r="P84" s="81">
        <f t="shared" si="28"/>
        <v>0</v>
      </c>
      <c r="Q84" s="95">
        <f t="shared" si="24"/>
        <v>3185.2098666666666</v>
      </c>
    </row>
    <row r="85" spans="1:17" hidden="1" x14ac:dyDescent="0.3">
      <c r="A85" s="79" t="s">
        <v>64</v>
      </c>
      <c r="B85" s="84">
        <v>984.77</v>
      </c>
      <c r="C85" s="69">
        <v>1546.6659999999999</v>
      </c>
      <c r="D85" s="69">
        <v>1904.9570000000001</v>
      </c>
      <c r="E85" s="69">
        <v>1373.116</v>
      </c>
      <c r="F85" s="85">
        <v>1762.788</v>
      </c>
      <c r="G85" s="84">
        <v>401.262</v>
      </c>
      <c r="H85" s="69">
        <v>1220.5650000000001</v>
      </c>
      <c r="I85" s="69">
        <v>1096.173</v>
      </c>
      <c r="J85" s="69">
        <v>255.94499999999999</v>
      </c>
      <c r="K85" s="85">
        <v>1595.4179999999999</v>
      </c>
      <c r="L85" s="84">
        <v>1838.8309999999999</v>
      </c>
      <c r="M85" s="69">
        <v>1941.617</v>
      </c>
      <c r="N85" s="69">
        <v>1684.491</v>
      </c>
      <c r="O85" s="69">
        <v>3492.1779999999999</v>
      </c>
      <c r="P85" s="85">
        <v>2153.4810000000002</v>
      </c>
      <c r="Q85" s="95">
        <f t="shared" si="24"/>
        <v>1550.1505333333334</v>
      </c>
    </row>
    <row r="86" spans="1:17" hidden="1" x14ac:dyDescent="0.3">
      <c r="A86" s="96"/>
      <c r="B86" s="97">
        <v>450.39100000000002</v>
      </c>
      <c r="C86" s="98">
        <v>505.85199999999998</v>
      </c>
      <c r="D86" s="98">
        <v>599.14300000000003</v>
      </c>
      <c r="E86" s="98">
        <v>1157.7360000000001</v>
      </c>
      <c r="F86" s="99">
        <v>3317.9290000000001</v>
      </c>
      <c r="G86" s="97">
        <v>4650.3639999999996</v>
      </c>
      <c r="H86" s="98">
        <v>6091.3950000000004</v>
      </c>
      <c r="I86" s="98">
        <v>5313.9350000000004</v>
      </c>
      <c r="J86" s="98">
        <v>4366.78</v>
      </c>
      <c r="K86" s="99">
        <v>1667.694</v>
      </c>
      <c r="L86" s="97">
        <v>1389.296</v>
      </c>
      <c r="M86" s="98">
        <v>930.92</v>
      </c>
      <c r="N86" s="98">
        <v>1510.8869999999999</v>
      </c>
      <c r="O86" s="98">
        <v>1181.2850000000001</v>
      </c>
      <c r="P86" s="99">
        <v>4159.5510000000004</v>
      </c>
      <c r="Q86" s="100">
        <f t="shared" si="24"/>
        <v>2486.2105333333329</v>
      </c>
    </row>
    <row r="87" spans="1:17" x14ac:dyDescent="0.3">
      <c r="A87" s="101" t="s">
        <v>92</v>
      </c>
      <c r="B87" s="102">
        <f>B85-B86</f>
        <v>534.37899999999991</v>
      </c>
      <c r="C87" s="103">
        <f t="shared" ref="C87:P87" si="29">C85-C86</f>
        <v>1040.8139999999999</v>
      </c>
      <c r="D87" s="103">
        <f t="shared" si="29"/>
        <v>1305.8140000000001</v>
      </c>
      <c r="E87" s="103">
        <f t="shared" si="29"/>
        <v>215.37999999999988</v>
      </c>
      <c r="F87" s="104">
        <f t="shared" si="29"/>
        <v>-1555.1410000000001</v>
      </c>
      <c r="G87" s="102">
        <f t="shared" si="29"/>
        <v>-4249.1019999999999</v>
      </c>
      <c r="H87" s="103">
        <f t="shared" si="29"/>
        <v>-4870.83</v>
      </c>
      <c r="I87" s="103">
        <f t="shared" si="29"/>
        <v>-4217.7620000000006</v>
      </c>
      <c r="J87" s="103">
        <f t="shared" si="29"/>
        <v>-4110.835</v>
      </c>
      <c r="K87" s="104">
        <f t="shared" si="29"/>
        <v>-72.276000000000067</v>
      </c>
      <c r="L87" s="102">
        <f t="shared" si="29"/>
        <v>449.53499999999985</v>
      </c>
      <c r="M87" s="103">
        <f t="shared" si="29"/>
        <v>1010.697</v>
      </c>
      <c r="N87" s="103">
        <f t="shared" si="29"/>
        <v>173.60400000000004</v>
      </c>
      <c r="O87" s="103">
        <f t="shared" si="29"/>
        <v>2310.893</v>
      </c>
      <c r="P87" s="104">
        <f t="shared" si="29"/>
        <v>-2006.0700000000002</v>
      </c>
      <c r="Q87" s="157">
        <f t="shared" si="24"/>
        <v>-936.06</v>
      </c>
    </row>
    <row r="88" spans="1:17" hidden="1" x14ac:dyDescent="0.3">
      <c r="A88" s="105" t="s">
        <v>65</v>
      </c>
      <c r="B88" s="84">
        <v>3151.9969999999998</v>
      </c>
      <c r="C88" s="69">
        <v>2537.3130000000001</v>
      </c>
      <c r="D88" s="69">
        <v>4339.1499999999996</v>
      </c>
      <c r="E88" s="69">
        <v>2959.4690000000001</v>
      </c>
      <c r="F88" s="85">
        <v>1917.961</v>
      </c>
      <c r="G88" s="84">
        <v>4138.1509999999998</v>
      </c>
      <c r="H88" s="69">
        <v>1412.271</v>
      </c>
      <c r="I88" s="69">
        <v>2189.5590000000002</v>
      </c>
      <c r="J88" s="69">
        <v>3628.5569999999998</v>
      </c>
      <c r="K88" s="85">
        <v>1582.9749999999999</v>
      </c>
      <c r="L88" s="84">
        <v>1396.1210000000001</v>
      </c>
      <c r="M88" s="69">
        <v>1513.817</v>
      </c>
      <c r="N88" s="69">
        <v>2378.2269999999999</v>
      </c>
      <c r="O88" s="69">
        <v>1595.364</v>
      </c>
      <c r="P88" s="85">
        <v>1491.269</v>
      </c>
      <c r="Q88" s="158">
        <f t="shared" si="24"/>
        <v>2415.4800666666665</v>
      </c>
    </row>
    <row r="89" spans="1:17" hidden="1" x14ac:dyDescent="0.3">
      <c r="A89" s="105"/>
      <c r="B89" s="86">
        <v>3798.1640000000002</v>
      </c>
      <c r="C89" s="70">
        <v>1744.011</v>
      </c>
      <c r="D89" s="70">
        <v>3559.1979999999999</v>
      </c>
      <c r="E89" s="70">
        <v>2785.1129999999998</v>
      </c>
      <c r="F89" s="87">
        <v>3456.2289999999998</v>
      </c>
      <c r="G89" s="86">
        <v>2419.8670000000002</v>
      </c>
      <c r="H89" s="70">
        <v>2476.866</v>
      </c>
      <c r="I89" s="70">
        <v>1921.4549999999999</v>
      </c>
      <c r="J89" s="70">
        <v>1810.4770000000001</v>
      </c>
      <c r="K89" s="87">
        <v>1817.2570000000001</v>
      </c>
      <c r="L89" s="86">
        <v>1186.798</v>
      </c>
      <c r="M89" s="70">
        <v>1019.676</v>
      </c>
      <c r="N89" s="70">
        <v>1037.0309999999999</v>
      </c>
      <c r="O89" s="70">
        <v>1386.0250000000001</v>
      </c>
      <c r="P89" s="87">
        <v>1717.8409999999999</v>
      </c>
      <c r="Q89" s="158">
        <f t="shared" si="24"/>
        <v>2142.400533333333</v>
      </c>
    </row>
    <row r="90" spans="1:17" ht="15" thickBot="1" x14ac:dyDescent="0.35">
      <c r="A90" s="106" t="s">
        <v>93</v>
      </c>
      <c r="B90" s="88">
        <f>B88-B89</f>
        <v>-646.16700000000037</v>
      </c>
      <c r="C90" s="89">
        <f t="shared" ref="C90:P90" si="30">C88-C89</f>
        <v>793.30200000000013</v>
      </c>
      <c r="D90" s="89">
        <f t="shared" si="30"/>
        <v>779.95199999999977</v>
      </c>
      <c r="E90" s="89">
        <f t="shared" si="30"/>
        <v>174.35600000000022</v>
      </c>
      <c r="F90" s="90">
        <f t="shared" si="30"/>
        <v>-1538.2679999999998</v>
      </c>
      <c r="G90" s="88">
        <f t="shared" si="30"/>
        <v>1718.2839999999997</v>
      </c>
      <c r="H90" s="89">
        <f t="shared" si="30"/>
        <v>-1064.595</v>
      </c>
      <c r="I90" s="89">
        <f t="shared" si="30"/>
        <v>268.10400000000027</v>
      </c>
      <c r="J90" s="89">
        <f t="shared" si="30"/>
        <v>1818.0799999999997</v>
      </c>
      <c r="K90" s="90">
        <f t="shared" si="30"/>
        <v>-234.28200000000015</v>
      </c>
      <c r="L90" s="88">
        <f t="shared" si="30"/>
        <v>209.32300000000009</v>
      </c>
      <c r="M90" s="89">
        <f t="shared" si="30"/>
        <v>494.14099999999996</v>
      </c>
      <c r="N90" s="89">
        <f t="shared" si="30"/>
        <v>1341.1959999999999</v>
      </c>
      <c r="O90" s="89">
        <f t="shared" si="30"/>
        <v>209.33899999999994</v>
      </c>
      <c r="P90" s="90">
        <f t="shared" si="30"/>
        <v>-226.57199999999989</v>
      </c>
      <c r="Q90" s="159">
        <f t="shared" si="24"/>
        <v>273.0795333333333</v>
      </c>
    </row>
    <row r="91" spans="1:17" ht="14.55" customHeight="1" x14ac:dyDescent="0.3">
      <c r="B91" s="166" t="s">
        <v>34</v>
      </c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57"/>
    </row>
    <row r="92" spans="1:17" x14ac:dyDescent="0.3"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</row>
  </sheetData>
  <mergeCells count="2">
    <mergeCell ref="B91:P92"/>
    <mergeCell ref="A1:P1"/>
  </mergeCells>
  <printOptions horizontalCentered="1"/>
  <pageMargins left="0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EU27imp271600_2008_2022</vt:lpstr>
      <vt:lpstr>EU27exp271600_2008_2022</vt:lpstr>
      <vt:lpstr>EU27bal271600_2008_2022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borasus</dc:creator>
  <cp:lastModifiedBy>Georgi Velev</cp:lastModifiedBy>
  <cp:lastPrinted>2023-10-05T18:43:22Z</cp:lastPrinted>
  <dcterms:created xsi:type="dcterms:W3CDTF">2020-04-28T15:42:11Z</dcterms:created>
  <dcterms:modified xsi:type="dcterms:W3CDTF">2023-10-12T06:04:33Z</dcterms:modified>
</cp:coreProperties>
</file>